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<sst xmlns="http://schemas.openxmlformats.org/spreadsheetml/2006/main" count="117" uniqueCount="49">
  <si>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ВИЛА 3 - Завършена , с Акт 16</t>
  </si>
  <si>
    <t xml:space="preserve">Апартамент
Номер
</t>
  </si>
  <si>
    <t>Застроена
площ</t>
  </si>
  <si>
    <t xml:space="preserve">Общи+ 
прилежащи
части </t>
  </si>
  <si>
    <t xml:space="preserve">ЗП + ОЧ
</t>
  </si>
  <si>
    <t>Цена
евро/кв.м</t>
  </si>
  <si>
    <t xml:space="preserve">Обща 
стойност
</t>
  </si>
  <si>
    <t>Статус</t>
  </si>
  <si>
    <t>ВИЛА  3-</t>
  </si>
  <si>
    <t>приземен етаж</t>
  </si>
  <si>
    <t>Апартамент 1(ляв)</t>
  </si>
  <si>
    <t>Свободен</t>
  </si>
  <si>
    <t>Апартамент 2(десен)</t>
  </si>
  <si>
    <t>първи етаж</t>
  </si>
  <si>
    <t>Апартамент 3(ляв)</t>
  </si>
  <si>
    <t>Апартамент 4(десен)</t>
  </si>
  <si>
    <t>втори етаж</t>
  </si>
  <si>
    <t>Апартамент 5(ляв)</t>
  </si>
  <si>
    <t>продаден</t>
  </si>
  <si>
    <t>Апартамент 6(десен)</t>
  </si>
  <si>
    <t>тавански  етаж</t>
  </si>
  <si>
    <t>Т.Апартамент 1(ляв)</t>
  </si>
  <si>
    <t>Т.Апартамент 2(десен)</t>
  </si>
  <si>
    <t>ВИЛА  2-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</si>
  <si>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</si>
  <si>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</si>
  <si>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</si>
  <si>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</si>
  <si>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</si>
  <si>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</si>
  <si>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Т.Апартамент 3</t>
  </si>
  <si>
    <t>Т.Апартамент 4</t>
  </si>
  <si>
    <t>ЛОТ 715</t>
  </si>
  <si>
    <t>1 спальня</t>
  </si>
  <si>
    <t xml:space="preserve">ВИЛА 1 </t>
  </si>
  <si>
    <t xml:space="preserve">Застроена 
площ кв.м </t>
  </si>
  <si>
    <t>Общи+ 
прилежащи
части кв.м</t>
  </si>
  <si>
    <t>Открити тераси кв.м</t>
  </si>
  <si>
    <t xml:space="preserve">ЗП + ОЧ  кв.м
</t>
  </si>
  <si>
    <t>Обща 
стойност
в евро</t>
  </si>
  <si>
    <t>Вноска 1
предв.договор</t>
  </si>
  <si>
    <t xml:space="preserve">Вноска 2
</t>
  </si>
  <si>
    <t>Вноска 3
при получ.
на нот.акт</t>
  </si>
  <si>
    <t>ВИЛА  1</t>
  </si>
  <si>
    <t>Резервиран</t>
  </si>
  <si>
    <t>ВИЛА 2 - Завършена</t>
  </si>
  <si>
    <t xml:space="preserve">Вноска 2
Акт 14
</t>
  </si>
  <si>
    <t xml:space="preserve">Вноска 3
Акт 15
</t>
  </si>
  <si>
    <t>Вноска 4
при получ.
на нот.акт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</si>
</sst>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1" fontId="0" fillId="4" borderId="8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1" fontId="0" fillId="5" borderId="8" xfId="0" applyNumberFormat="1" applyFont="1" applyFill="1" applyBorder="1" applyAlignment="1">
      <alignment/>
    </xf>
    <xf numFmtId="0" fontId="0" fillId="3" borderId="8" xfId="0" applyFont="1" applyFill="1" applyBorder="1" applyAlignment="1">
      <alignment/>
    </xf>
    <xf numFmtId="1" fontId="0" fillId="3" borderId="8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3" fillId="3" borderId="6" xfId="0" applyFont="1" applyFill="1" applyBorder="1" applyAlignment="1">
      <alignment/>
    </xf>
    <xf numFmtId="0" fontId="0" fillId="4" borderId="8" xfId="0" applyNumberFormat="1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0" fillId="6" borderId="8" xfId="0" applyFont="1" applyFill="1" applyBorder="1" applyAlignment="1">
      <alignment/>
    </xf>
    <xf numFmtId="1" fontId="0" fillId="6" borderId="8" xfId="0" applyNumberFormat="1" applyFont="1" applyFill="1" applyBorder="1" applyAlignment="1">
      <alignment/>
    </xf>
    <xf numFmtId="0" fontId="0" fillId="7" borderId="8" xfId="0" applyFont="1" applyFill="1" applyBorder="1" applyAlignment="1">
      <alignment/>
    </xf>
    <xf numFmtId="1" fontId="0" fillId="7" borderId="8" xfId="0" applyNumberFormat="1" applyFont="1" applyFill="1" applyBorder="1" applyAlignment="1">
      <alignment/>
    </xf>
    <xf numFmtId="0" fontId="0" fillId="6" borderId="8" xfId="0" applyNumberFormat="1" applyFont="1" applyFill="1" applyBorder="1" applyAlignment="1">
      <alignment/>
    </xf>
    <xf numFmtId="0" fontId="0" fillId="8" borderId="8" xfId="0" applyFont="1" applyFill="1" applyBorder="1" applyAlignment="1">
      <alignment/>
    </xf>
    <xf numFmtId="1" fontId="0" fillId="8" borderId="8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3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9" borderId="18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1" fontId="0" fillId="10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11" borderId="8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1" fontId="0" fillId="5" borderId="22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1" fontId="0" fillId="3" borderId="22" xfId="0" applyNumberFormat="1" applyFont="1" applyFill="1" applyBorder="1" applyAlignment="1">
      <alignment/>
    </xf>
    <xf numFmtId="0" fontId="4" fillId="12" borderId="2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1" fontId="0" fillId="5" borderId="2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9" borderId="8" xfId="0" applyNumberFormat="1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5" borderId="25" xfId="0" applyNumberFormat="1" applyFont="1" applyFill="1" applyBorder="1" applyAlignment="1">
      <alignment/>
    </xf>
    <xf numFmtId="0" fontId="0" fillId="5" borderId="26" xfId="0" applyFont="1" applyFill="1" applyBorder="1" applyAlignment="1">
      <alignment/>
    </xf>
    <xf numFmtId="1" fontId="0" fillId="5" borderId="27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6" borderId="18" xfId="0" applyFont="1" applyFill="1" applyBorder="1" applyAlignment="1">
      <alignment/>
    </xf>
    <xf numFmtId="1" fontId="0" fillId="6" borderId="21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1" fontId="0" fillId="7" borderId="21" xfId="0" applyNumberFormat="1" applyFont="1" applyFill="1" applyBorder="1" applyAlignment="1">
      <alignment/>
    </xf>
    <xf numFmtId="1" fontId="0" fillId="3" borderId="21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13" borderId="18" xfId="0" applyFont="1" applyFill="1" applyBorder="1" applyAlignment="1">
      <alignment/>
    </xf>
    <xf numFmtId="0" fontId="0" fillId="13" borderId="8" xfId="0" applyFont="1" applyFill="1" applyBorder="1" applyAlignment="1">
      <alignment/>
    </xf>
    <xf numFmtId="1" fontId="0" fillId="13" borderId="8" xfId="0" applyNumberFormat="1" applyFont="1" applyFill="1" applyBorder="1" applyAlignment="1">
      <alignment/>
    </xf>
    <xf numFmtId="1" fontId="0" fillId="13" borderId="21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31" xfId="0" applyFont="1" applyBorder="1" applyAlignment="1">
      <alignment/>
    </xf>
    <xf numFmtId="0" fontId="5" fillId="3" borderId="17" xfId="0" applyFont="1" applyFill="1" applyBorder="1" applyAlignment="1">
      <alignment/>
    </xf>
    <xf numFmtId="0" fontId="0" fillId="14" borderId="24" xfId="0" applyFont="1" applyFill="1" applyBorder="1" applyAlignment="1">
      <alignment/>
    </xf>
    <xf numFmtId="0" fontId="0" fillId="14" borderId="25" xfId="0" applyFont="1" applyFill="1" applyBorder="1" applyAlignment="1">
      <alignment/>
    </xf>
    <xf numFmtId="0" fontId="0" fillId="14" borderId="25" xfId="0" applyNumberFormat="1" applyFont="1" applyFill="1" applyBorder="1" applyAlignment="1">
      <alignment/>
    </xf>
    <xf numFmtId="1" fontId="0" fillId="14" borderId="25" xfId="0" applyNumberFormat="1" applyFont="1" applyFill="1" applyBorder="1" applyAlignment="1">
      <alignment/>
    </xf>
    <xf numFmtId="1" fontId="0" fillId="14" borderId="26" xfId="0" applyNumberFormat="1" applyFont="1" applyFill="1" applyBorder="1" applyAlignment="1">
      <alignment/>
    </xf>
    <xf numFmtId="0" fontId="3" fillId="15" borderId="32" xfId="0" applyFont="1" applyFill="1" applyBorder="1" applyAlignment="1">
      <alignment/>
    </xf>
    <xf numFmtId="0" fontId="0" fillId="0" borderId="33" xfId="0" applyFont="1" applyBorder="1" applyAlignment="1">
      <alignment wrapText="1"/>
    </xf>
    <xf numFmtId="1" fontId="0" fillId="4" borderId="21" xfId="0" applyNumberFormat="1" applyFont="1" applyFill="1" applyBorder="1" applyAlignment="1">
      <alignment/>
    </xf>
    <xf numFmtId="1" fontId="0" fillId="5" borderId="21" xfId="0" applyNumberFormat="1" applyFont="1" applyFill="1" applyBorder="1" applyAlignment="1">
      <alignment/>
    </xf>
    <xf numFmtId="1" fontId="0" fillId="5" borderId="34" xfId="0" applyNumberFormat="1" applyFont="1" applyFill="1" applyBorder="1" applyAlignment="1">
      <alignment/>
    </xf>
    <xf numFmtId="0" fontId="0" fillId="8" borderId="18" xfId="0" applyFont="1" applyFill="1" applyBorder="1" applyAlignment="1">
      <alignment/>
    </xf>
    <xf numFmtId="1" fontId="0" fillId="8" borderId="21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292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21.7109375" style="0" customWidth="1"/>
    <col min="2" max="2" width="10.57421875" style="0" customWidth="1"/>
    <col min="3" max="3" width="12.28125" style="0" customWidth="1"/>
    <col min="5" max="5" width="11.57421875" style="0" customWidth="1"/>
    <col min="6" max="6" width="9.7109375" style="0" customWidth="1"/>
    <col min="7" max="7" width="15.140625" style="0" customWidth="1"/>
    <col min="8" max="8" width="13.28125" style="0" customWidth="1"/>
    <col min="20" max="20" width="10.421875" style="0" customWidth="1"/>
    <col min="22" max="22" width="11.140625" style="0" customWidth="1"/>
  </cols>
  <sheetData>
    <row r="1" ht="30" customHeight="1">
      <c r="A1" s="3" t="s">
        <v>32</v>
      </c>
    </row>
    <row r="2" spans="1:10" ht="19.5" thickBot="1">
      <c r="A2" s="5" t="s">
        <v>34</v>
      </c>
      <c r="B2" s="1"/>
      <c r="C2" s="1"/>
      <c r="D2" s="1"/>
      <c r="E2" s="2"/>
      <c r="F2" s="2"/>
      <c r="G2" s="2"/>
      <c r="H2" s="2"/>
      <c r="I2" s="1"/>
      <c r="J2" s="1"/>
    </row>
    <row r="3" spans="1:11" ht="63.75">
      <c r="A3" s="39" t="s">
        <v>1</v>
      </c>
      <c r="B3" s="40" t="s">
        <v>35</v>
      </c>
      <c r="C3" s="41" t="s">
        <v>36</v>
      </c>
      <c r="D3" s="41" t="s">
        <v>37</v>
      </c>
      <c r="E3" s="40" t="s">
        <v>38</v>
      </c>
      <c r="F3" s="42" t="s">
        <v>5</v>
      </c>
      <c r="G3" s="40" t="s">
        <v>39</v>
      </c>
      <c r="H3" s="42" t="s">
        <v>40</v>
      </c>
      <c r="I3" s="42" t="s">
        <v>41</v>
      </c>
      <c r="J3" s="43" t="s">
        <v>42</v>
      </c>
      <c r="K3" s="44" t="s">
        <v>7</v>
      </c>
    </row>
    <row r="4" spans="1:11" ht="12.75">
      <c r="A4" s="45" t="s">
        <v>43</v>
      </c>
      <c r="B4" s="11"/>
      <c r="C4" s="12"/>
      <c r="D4" s="12"/>
      <c r="E4" s="12"/>
      <c r="F4" s="12"/>
      <c r="G4" s="12"/>
      <c r="H4" s="12"/>
      <c r="I4" s="12"/>
      <c r="J4" s="46"/>
      <c r="K4" s="47"/>
    </row>
    <row r="5" spans="1:11" ht="12.75">
      <c r="A5" s="48" t="s">
        <v>9</v>
      </c>
      <c r="B5" s="15"/>
      <c r="C5" s="15"/>
      <c r="D5" s="15"/>
      <c r="E5" s="15"/>
      <c r="F5" s="15"/>
      <c r="G5" s="49"/>
      <c r="H5" s="49"/>
      <c r="I5" s="49"/>
      <c r="J5" s="50"/>
      <c r="K5" s="47"/>
    </row>
    <row r="6" spans="1:12" ht="12.75">
      <c r="A6" s="51" t="s">
        <v>10</v>
      </c>
      <c r="B6" s="52">
        <v>54.73</v>
      </c>
      <c r="C6" s="52">
        <v>5.63</v>
      </c>
      <c r="D6" s="52">
        <v>6.68</v>
      </c>
      <c r="E6" s="52">
        <f>B6+C6+D6</f>
        <v>67.03999999999999</v>
      </c>
      <c r="F6" s="53">
        <v>860</v>
      </c>
      <c r="G6" s="54">
        <f>E6*F6</f>
        <v>57654.399999999994</v>
      </c>
      <c r="H6" s="54">
        <f>G6*0.5</f>
        <v>28827.199999999997</v>
      </c>
      <c r="I6" s="54">
        <f>G6*0.4</f>
        <v>23061.76</v>
      </c>
      <c r="J6" s="54">
        <f>G6*0.1</f>
        <v>5765.44</v>
      </c>
      <c r="K6" s="55" t="s">
        <v>11</v>
      </c>
      <c r="L6" s="106" t="s">
        <v>33</v>
      </c>
    </row>
    <row r="7" spans="1:12" ht="12.75">
      <c r="A7" s="56" t="s">
        <v>12</v>
      </c>
      <c r="B7" s="57">
        <v>54.73</v>
      </c>
      <c r="C7" s="57">
        <v>5.63</v>
      </c>
      <c r="D7" s="57">
        <v>6.68</v>
      </c>
      <c r="E7" s="58">
        <f>B7+C7+D7</f>
        <v>67.03999999999999</v>
      </c>
      <c r="F7" s="59">
        <v>860</v>
      </c>
      <c r="G7" s="60">
        <f>E7*F7</f>
        <v>57654.399999999994</v>
      </c>
      <c r="H7" s="60">
        <f>G7*0.5</f>
        <v>28827.199999999997</v>
      </c>
      <c r="I7" s="60">
        <f>G7*0.4</f>
        <v>23061.76</v>
      </c>
      <c r="J7" s="60">
        <f>G7*0.1</f>
        <v>5765.44</v>
      </c>
      <c r="K7" s="55" t="s">
        <v>11</v>
      </c>
      <c r="L7" t="s">
        <v>33</v>
      </c>
    </row>
    <row r="8" spans="1:11" ht="12.75">
      <c r="A8" s="48" t="s">
        <v>13</v>
      </c>
      <c r="B8" s="15"/>
      <c r="C8" s="23"/>
      <c r="D8" s="23"/>
      <c r="E8" s="23"/>
      <c r="F8" s="61"/>
      <c r="G8" s="62"/>
      <c r="H8" s="62"/>
      <c r="I8" s="62"/>
      <c r="J8" s="62"/>
      <c r="K8" s="55"/>
    </row>
    <row r="9" spans="1:12" ht="12.75">
      <c r="A9" s="51" t="s">
        <v>14</v>
      </c>
      <c r="B9" s="52">
        <v>60.09</v>
      </c>
      <c r="C9" s="52">
        <v>7.38</v>
      </c>
      <c r="D9" s="52"/>
      <c r="E9" s="52">
        <f>B9+C9</f>
        <v>67.47</v>
      </c>
      <c r="F9" s="53">
        <v>1000</v>
      </c>
      <c r="G9" s="54">
        <f>E9*F9</f>
        <v>67470</v>
      </c>
      <c r="H9" s="54">
        <f>G9*0.5</f>
        <v>33735</v>
      </c>
      <c r="I9" s="54">
        <f>G9*0.4</f>
        <v>26988</v>
      </c>
      <c r="J9" s="54">
        <f>G9*0.1</f>
        <v>6747</v>
      </c>
      <c r="K9" s="63" t="s">
        <v>44</v>
      </c>
      <c r="L9" t="s">
        <v>33</v>
      </c>
    </row>
    <row r="10" spans="1:12" ht="12.75">
      <c r="A10" s="64" t="s">
        <v>15</v>
      </c>
      <c r="B10" s="21">
        <v>60.09</v>
      </c>
      <c r="C10" s="21">
        <v>7.6</v>
      </c>
      <c r="D10" s="21"/>
      <c r="E10" s="21">
        <f>B10+C10</f>
        <v>67.69</v>
      </c>
      <c r="F10" s="65">
        <v>1000</v>
      </c>
      <c r="G10" s="66">
        <f>E10*F10</f>
        <v>67690</v>
      </c>
      <c r="H10" s="66">
        <f>G10*0.5</f>
        <v>33845</v>
      </c>
      <c r="I10" s="66">
        <f>G10*0.4</f>
        <v>27076</v>
      </c>
      <c r="J10" s="66">
        <f>G10*0.1</f>
        <v>6769</v>
      </c>
      <c r="K10" s="55" t="s">
        <v>11</v>
      </c>
      <c r="L10" t="s">
        <v>33</v>
      </c>
    </row>
    <row r="11" spans="1:11" ht="12.75">
      <c r="A11" s="48" t="s">
        <v>16</v>
      </c>
      <c r="B11" s="15"/>
      <c r="C11" s="23"/>
      <c r="D11" s="23"/>
      <c r="E11" s="23"/>
      <c r="F11" s="61"/>
      <c r="G11" s="62"/>
      <c r="H11" s="62"/>
      <c r="I11" s="62"/>
      <c r="J11" s="62"/>
      <c r="K11" s="67"/>
    </row>
    <row r="12" spans="1:12" ht="12.75">
      <c r="A12" s="51" t="s">
        <v>17</v>
      </c>
      <c r="B12" s="52">
        <v>73.49</v>
      </c>
      <c r="C12" s="52">
        <v>9.88</v>
      </c>
      <c r="D12" s="52"/>
      <c r="E12" s="52">
        <f>B12+C12</f>
        <v>83.36999999999999</v>
      </c>
      <c r="F12" s="53">
        <v>1100</v>
      </c>
      <c r="G12" s="54">
        <f>E12*F12</f>
        <v>91706.99999999999</v>
      </c>
      <c r="H12" s="54">
        <f>G12*0.5</f>
        <v>45853.49999999999</v>
      </c>
      <c r="I12" s="54">
        <f>G12*0.4</f>
        <v>36682.799999999996</v>
      </c>
      <c r="J12" s="54">
        <f>G12*0.1</f>
        <v>9170.699999999999</v>
      </c>
      <c r="K12" s="55" t="s">
        <v>11</v>
      </c>
      <c r="L12" t="s">
        <v>33</v>
      </c>
    </row>
    <row r="13" spans="1:12" ht="12.75">
      <c r="A13" s="64" t="s">
        <v>19</v>
      </c>
      <c r="B13" s="21">
        <v>73.49</v>
      </c>
      <c r="C13" s="21">
        <v>10.18</v>
      </c>
      <c r="D13" s="21"/>
      <c r="E13" s="21">
        <f>B13+C13</f>
        <v>83.66999999999999</v>
      </c>
      <c r="F13" s="65">
        <v>1100</v>
      </c>
      <c r="G13" s="66">
        <f>E13*F13</f>
        <v>92036.99999999999</v>
      </c>
      <c r="H13" s="66">
        <f>G13*0.5</f>
        <v>46018.49999999999</v>
      </c>
      <c r="I13" s="66">
        <f>G13*0.4</f>
        <v>36814.799999999996</v>
      </c>
      <c r="J13" s="66">
        <f>G13*0.1</f>
        <v>9203.699999999999</v>
      </c>
      <c r="K13" s="55" t="s">
        <v>11</v>
      </c>
      <c r="L13" t="s">
        <v>33</v>
      </c>
    </row>
    <row r="14" spans="1:11" ht="12.75">
      <c r="A14" s="48" t="s">
        <v>20</v>
      </c>
      <c r="B14" s="15"/>
      <c r="C14" s="23"/>
      <c r="D14" s="23"/>
      <c r="E14" s="23"/>
      <c r="F14" s="61"/>
      <c r="G14" s="62"/>
      <c r="H14" s="62"/>
      <c r="I14" s="62"/>
      <c r="J14" s="62"/>
      <c r="K14" s="55"/>
    </row>
    <row r="15" spans="1:12" ht="12.75">
      <c r="A15" s="51" t="s">
        <v>21</v>
      </c>
      <c r="B15" s="52">
        <v>55.83</v>
      </c>
      <c r="C15" s="68">
        <v>6.93</v>
      </c>
      <c r="D15" s="68"/>
      <c r="E15" s="52">
        <f>B15+C15</f>
        <v>62.76</v>
      </c>
      <c r="F15" s="53">
        <v>1100</v>
      </c>
      <c r="G15" s="54">
        <f>E15*F15</f>
        <v>69036</v>
      </c>
      <c r="H15" s="54">
        <f>G15*0.5</f>
        <v>34518</v>
      </c>
      <c r="I15" s="54">
        <f>G15*0.4</f>
        <v>27614.4</v>
      </c>
      <c r="J15" s="54">
        <f>G15*0.1</f>
        <v>6903.6</v>
      </c>
      <c r="K15" s="55" t="s">
        <v>11</v>
      </c>
      <c r="L15" t="s">
        <v>33</v>
      </c>
    </row>
    <row r="16" spans="1:12" ht="13.5" thickBot="1">
      <c r="A16" s="69" t="s">
        <v>22</v>
      </c>
      <c r="B16" s="70">
        <v>55.83</v>
      </c>
      <c r="C16" s="71">
        <v>7</v>
      </c>
      <c r="D16" s="71"/>
      <c r="E16" s="70">
        <f>B16+C16</f>
        <v>62.83</v>
      </c>
      <c r="F16" s="72">
        <v>1100</v>
      </c>
      <c r="G16" s="73">
        <f>E16*F16</f>
        <v>69113</v>
      </c>
      <c r="H16" s="73">
        <f>G16*0.5</f>
        <v>34556.5</v>
      </c>
      <c r="I16" s="73">
        <f>G16*0.4</f>
        <v>27645.2</v>
      </c>
      <c r="J16" s="73">
        <f>G16*0.1</f>
        <v>6911.3</v>
      </c>
      <c r="K16" s="74" t="s">
        <v>11</v>
      </c>
      <c r="L16" t="s">
        <v>33</v>
      </c>
    </row>
    <row r="19" ht="15" customHeight="1"/>
    <row r="20" spans="1:9" ht="18.75">
      <c r="A20" s="5" t="s">
        <v>45</v>
      </c>
      <c r="B20" s="1"/>
      <c r="C20" s="1"/>
      <c r="D20" s="2"/>
      <c r="E20" s="2"/>
      <c r="F20" s="2"/>
      <c r="G20" s="2"/>
      <c r="H20" s="1"/>
      <c r="I20" s="1"/>
    </row>
    <row r="21" spans="1:9" ht="13.5" thickBot="1">
      <c r="A21" s="1"/>
      <c r="B21" s="1"/>
      <c r="C21" s="1"/>
      <c r="D21" s="2"/>
      <c r="E21" s="2"/>
      <c r="F21" s="2"/>
      <c r="G21" s="2"/>
      <c r="H21" s="1"/>
      <c r="I21" s="1"/>
    </row>
    <row r="22" spans="1:11" ht="63.75">
      <c r="A22" s="75" t="s">
        <v>1</v>
      </c>
      <c r="B22" s="42" t="s">
        <v>2</v>
      </c>
      <c r="C22" s="76" t="s">
        <v>3</v>
      </c>
      <c r="D22" s="42" t="s">
        <v>4</v>
      </c>
      <c r="E22" s="42" t="s">
        <v>5</v>
      </c>
      <c r="F22" s="42" t="s">
        <v>6</v>
      </c>
      <c r="G22" s="42" t="s">
        <v>40</v>
      </c>
      <c r="H22" s="42" t="s">
        <v>46</v>
      </c>
      <c r="I22" s="42" t="s">
        <v>47</v>
      </c>
      <c r="J22" s="77" t="s">
        <v>48</v>
      </c>
      <c r="K22" s="44" t="s">
        <v>7</v>
      </c>
    </row>
    <row r="23" spans="1:11" ht="12.75">
      <c r="A23" s="45" t="s">
        <v>23</v>
      </c>
      <c r="B23" s="11"/>
      <c r="C23" s="12"/>
      <c r="D23" s="12"/>
      <c r="E23" s="12"/>
      <c r="F23" s="12"/>
      <c r="G23" s="12"/>
      <c r="H23" s="12"/>
      <c r="I23" s="12"/>
      <c r="J23" s="46"/>
      <c r="K23" s="47"/>
    </row>
    <row r="24" spans="1:11" ht="12.75">
      <c r="A24" s="48" t="s">
        <v>9</v>
      </c>
      <c r="B24" s="15"/>
      <c r="C24" s="15"/>
      <c r="D24" s="15"/>
      <c r="E24" s="15"/>
      <c r="F24" s="15"/>
      <c r="G24" s="15"/>
      <c r="H24" s="15"/>
      <c r="I24" s="15"/>
      <c r="J24" s="78"/>
      <c r="K24" s="47"/>
    </row>
    <row r="25" spans="1:12" ht="12.75">
      <c r="A25" s="103" t="s">
        <v>24</v>
      </c>
      <c r="B25" s="37">
        <v>54.73</v>
      </c>
      <c r="C25" s="37">
        <v>5.63</v>
      </c>
      <c r="D25" s="37">
        <f>B25+C25</f>
        <v>60.36</v>
      </c>
      <c r="E25" s="37">
        <v>800</v>
      </c>
      <c r="F25" s="38">
        <f>D25*E25</f>
        <v>48288</v>
      </c>
      <c r="G25" s="38">
        <f>F25*0.3</f>
        <v>14486.4</v>
      </c>
      <c r="H25" s="38">
        <f>F25*0.3</f>
        <v>14486.4</v>
      </c>
      <c r="I25" s="38">
        <f>F25*0.3</f>
        <v>14486.4</v>
      </c>
      <c r="J25" s="104">
        <f>F25*0.1</f>
        <v>4828.8</v>
      </c>
      <c r="K25" s="105" t="s">
        <v>11</v>
      </c>
      <c r="L25" s="4" t="s">
        <v>33</v>
      </c>
    </row>
    <row r="26" spans="1:12" ht="12.75">
      <c r="A26" s="82" t="s">
        <v>25</v>
      </c>
      <c r="B26" s="34">
        <v>54.73</v>
      </c>
      <c r="C26" s="34">
        <v>5.63</v>
      </c>
      <c r="D26" s="34">
        <f>B26+C26</f>
        <v>60.36</v>
      </c>
      <c r="E26" s="34">
        <v>800</v>
      </c>
      <c r="F26" s="35">
        <f>D26*E26</f>
        <v>48288</v>
      </c>
      <c r="G26" s="35">
        <f>F26*30%</f>
        <v>14486.4</v>
      </c>
      <c r="H26" s="35">
        <f>F26*0.3</f>
        <v>14486.4</v>
      </c>
      <c r="I26" s="35">
        <f>F26*0.3</f>
        <v>14486.4</v>
      </c>
      <c r="J26" s="83">
        <f>F26*0.1</f>
        <v>4828.8</v>
      </c>
      <c r="K26" s="81" t="s">
        <v>11</v>
      </c>
      <c r="L26" t="s">
        <v>33</v>
      </c>
    </row>
    <row r="27" spans="1:11" ht="12.75">
      <c r="A27" s="48" t="s">
        <v>13</v>
      </c>
      <c r="B27" s="15"/>
      <c r="C27" s="23"/>
      <c r="D27" s="23"/>
      <c r="E27" s="23"/>
      <c r="F27" s="24"/>
      <c r="G27" s="24"/>
      <c r="H27" s="24"/>
      <c r="I27" s="24"/>
      <c r="J27" s="84"/>
      <c r="K27" s="85"/>
    </row>
    <row r="28" spans="1:12" ht="12.75">
      <c r="A28" s="86" t="s">
        <v>26</v>
      </c>
      <c r="B28" s="87">
        <v>60.09</v>
      </c>
      <c r="C28" s="87">
        <v>7.38</v>
      </c>
      <c r="D28" s="87">
        <f>B28+C28</f>
        <v>67.47</v>
      </c>
      <c r="E28" s="87">
        <v>860</v>
      </c>
      <c r="F28" s="88">
        <f>D28*E28</f>
        <v>58024.2</v>
      </c>
      <c r="G28" s="88">
        <f>F28*0.3</f>
        <v>17407.26</v>
      </c>
      <c r="H28" s="88">
        <f>F28*0.3</f>
        <v>17407.26</v>
      </c>
      <c r="I28" s="88">
        <f>F28*0.3</f>
        <v>17407.26</v>
      </c>
      <c r="J28" s="89">
        <f>F28*0.1</f>
        <v>5802.42</v>
      </c>
      <c r="K28" s="90" t="s">
        <v>11</v>
      </c>
      <c r="L28" t="s">
        <v>33</v>
      </c>
    </row>
    <row r="29" spans="1:12" ht="12.75">
      <c r="A29" s="82" t="s">
        <v>27</v>
      </c>
      <c r="B29" s="34">
        <v>60.09</v>
      </c>
      <c r="C29" s="34">
        <v>7.6</v>
      </c>
      <c r="D29" s="34">
        <f>B29+C29</f>
        <v>67.69</v>
      </c>
      <c r="E29" s="34">
        <v>0</v>
      </c>
      <c r="F29" s="35">
        <f>D29*E29</f>
        <v>0</v>
      </c>
      <c r="G29" s="35">
        <f>F29*0.3</f>
        <v>0</v>
      </c>
      <c r="H29" s="35">
        <f>F29*0.3</f>
        <v>0</v>
      </c>
      <c r="I29" s="35">
        <f>F29*0.3</f>
        <v>0</v>
      </c>
      <c r="J29" s="83">
        <f>F29*0.1</f>
        <v>0</v>
      </c>
      <c r="K29" s="91" t="s">
        <v>18</v>
      </c>
      <c r="L29" t="s">
        <v>33</v>
      </c>
    </row>
    <row r="30" spans="1:11" ht="12.75">
      <c r="A30" s="48" t="s">
        <v>16</v>
      </c>
      <c r="B30" s="15"/>
      <c r="C30" s="23"/>
      <c r="D30" s="23"/>
      <c r="E30" s="23"/>
      <c r="F30" s="24"/>
      <c r="G30" s="24"/>
      <c r="H30" s="24"/>
      <c r="I30" s="24"/>
      <c r="J30" s="84"/>
      <c r="K30" s="92"/>
    </row>
    <row r="31" spans="1:12" ht="12.75">
      <c r="A31" s="79" t="s">
        <v>28</v>
      </c>
      <c r="B31" s="32">
        <v>73.49</v>
      </c>
      <c r="C31" s="32">
        <v>9.88</v>
      </c>
      <c r="D31" s="32">
        <f>B31+C31</f>
        <v>83.36999999999999</v>
      </c>
      <c r="E31" s="32">
        <v>1000</v>
      </c>
      <c r="F31" s="33">
        <f>D31*E31</f>
        <v>83369.99999999999</v>
      </c>
      <c r="G31" s="33">
        <f>F31*0.3</f>
        <v>25010.999999999996</v>
      </c>
      <c r="H31" s="33">
        <f>F31*0.3</f>
        <v>25010.999999999996</v>
      </c>
      <c r="I31" s="33">
        <f>F31*0.3</f>
        <v>25010.999999999996</v>
      </c>
      <c r="J31" s="80">
        <f>F31*0.1</f>
        <v>8336.999999999998</v>
      </c>
      <c r="K31" s="90" t="s">
        <v>11</v>
      </c>
      <c r="L31" t="s">
        <v>33</v>
      </c>
    </row>
    <row r="32" spans="1:12" ht="12.75">
      <c r="A32" s="82" t="s">
        <v>29</v>
      </c>
      <c r="B32" s="34">
        <v>73.49</v>
      </c>
      <c r="C32" s="34">
        <v>10.18</v>
      </c>
      <c r="D32" s="34">
        <f>B32+C32</f>
        <v>83.66999999999999</v>
      </c>
      <c r="E32" s="34">
        <v>1000</v>
      </c>
      <c r="F32" s="35">
        <f>D32*E32</f>
        <v>83669.99999999999</v>
      </c>
      <c r="G32" s="35">
        <f>F32*0.3</f>
        <v>25100.999999999996</v>
      </c>
      <c r="H32" s="35">
        <f>F32*0.3</f>
        <v>25100.999999999996</v>
      </c>
      <c r="I32" s="35">
        <f>F32*0.3</f>
        <v>25100.999999999996</v>
      </c>
      <c r="J32" s="83">
        <f>F32*0.1</f>
        <v>8366.999999999998</v>
      </c>
      <c r="K32" s="90" t="s">
        <v>11</v>
      </c>
      <c r="L32" t="s">
        <v>33</v>
      </c>
    </row>
    <row r="33" spans="1:11" ht="12.75">
      <c r="A33" s="48" t="s">
        <v>20</v>
      </c>
      <c r="B33" s="15"/>
      <c r="C33" s="23"/>
      <c r="D33" s="23"/>
      <c r="E33" s="23"/>
      <c r="F33" s="24"/>
      <c r="G33" s="24"/>
      <c r="H33" s="24"/>
      <c r="I33" s="24"/>
      <c r="J33" s="84"/>
      <c r="K33" s="90"/>
    </row>
    <row r="34" spans="1:12" ht="12.75">
      <c r="A34" s="79" t="s">
        <v>30</v>
      </c>
      <c r="B34" s="32">
        <v>55.83</v>
      </c>
      <c r="C34" s="36">
        <v>6.93</v>
      </c>
      <c r="D34" s="32">
        <f>B34+C34</f>
        <v>62.76</v>
      </c>
      <c r="E34" s="32">
        <v>1100</v>
      </c>
      <c r="F34" s="33">
        <f>D34*E34</f>
        <v>69036</v>
      </c>
      <c r="G34" s="33">
        <f>F34*0.3</f>
        <v>20710.8</v>
      </c>
      <c r="H34" s="33">
        <f>F34*0.3</f>
        <v>20710.8</v>
      </c>
      <c r="I34" s="33">
        <f>F34*0.3</f>
        <v>20710.8</v>
      </c>
      <c r="J34" s="80">
        <f>F34*0.1</f>
        <v>6903.6</v>
      </c>
      <c r="K34" s="90" t="s">
        <v>11</v>
      </c>
      <c r="L34" t="s">
        <v>33</v>
      </c>
    </row>
    <row r="35" spans="1:12" ht="13.5" thickBot="1">
      <c r="A35" s="93" t="s">
        <v>31</v>
      </c>
      <c r="B35" s="94">
        <v>55.83</v>
      </c>
      <c r="C35" s="95">
        <v>7</v>
      </c>
      <c r="D35" s="94">
        <f>B35+C35</f>
        <v>62.83</v>
      </c>
      <c r="E35" s="94">
        <v>1100</v>
      </c>
      <c r="F35" s="96">
        <f>D35*E35</f>
        <v>69113</v>
      </c>
      <c r="G35" s="96">
        <f>F35*0.3</f>
        <v>20733.899999999998</v>
      </c>
      <c r="H35" s="96">
        <f>F35*0.3</f>
        <v>20733.899999999998</v>
      </c>
      <c r="I35" s="96">
        <f>F35*0.3</f>
        <v>20733.899999999998</v>
      </c>
      <c r="J35" s="97">
        <f>F35*0.1</f>
        <v>6911.3</v>
      </c>
      <c r="K35" s="98" t="s">
        <v>44</v>
      </c>
      <c r="L35" t="s">
        <v>33</v>
      </c>
    </row>
    <row r="39" spans="1:9" ht="18.75">
      <c r="A39" s="5" t="s">
        <v>0</v>
      </c>
      <c r="B39" s="1"/>
      <c r="C39" s="1"/>
      <c r="D39" s="2"/>
      <c r="E39" s="2"/>
      <c r="F39" s="2"/>
      <c r="G39" s="2"/>
      <c r="H39" s="1"/>
      <c r="I39" s="1"/>
    </row>
    <row r="40" spans="1:9" ht="13.5" thickBot="1">
      <c r="A40" s="1"/>
      <c r="B40" s="1"/>
      <c r="C40" s="1"/>
      <c r="D40" s="2"/>
      <c r="E40" s="2"/>
      <c r="F40" s="2"/>
      <c r="G40" s="2"/>
      <c r="H40" s="1"/>
      <c r="I40" s="1"/>
    </row>
    <row r="41" spans="1:10" ht="63.75">
      <c r="A41" s="6" t="s">
        <v>1</v>
      </c>
      <c r="B41" s="7" t="s">
        <v>2</v>
      </c>
      <c r="C41" s="8" t="s">
        <v>3</v>
      </c>
      <c r="D41" s="7" t="s">
        <v>4</v>
      </c>
      <c r="E41" s="7" t="s">
        <v>5</v>
      </c>
      <c r="F41" s="7" t="s">
        <v>6</v>
      </c>
      <c r="G41" s="7" t="s">
        <v>40</v>
      </c>
      <c r="H41" s="7" t="s">
        <v>41</v>
      </c>
      <c r="I41" s="99" t="s">
        <v>48</v>
      </c>
      <c r="J41" s="9" t="s">
        <v>7</v>
      </c>
    </row>
    <row r="42" spans="1:10" ht="12.75">
      <c r="A42" s="10" t="s">
        <v>8</v>
      </c>
      <c r="B42" s="11"/>
      <c r="C42" s="12"/>
      <c r="D42" s="12"/>
      <c r="E42" s="12"/>
      <c r="F42" s="12"/>
      <c r="G42" s="12"/>
      <c r="H42" s="12"/>
      <c r="I42" s="46"/>
      <c r="J42" s="13"/>
    </row>
    <row r="43" spans="1:10" ht="12.75">
      <c r="A43" s="14" t="s">
        <v>9</v>
      </c>
      <c r="B43" s="15"/>
      <c r="C43" s="15"/>
      <c r="D43" s="15"/>
      <c r="E43" s="15"/>
      <c r="F43" s="15"/>
      <c r="G43" s="15"/>
      <c r="H43" s="15"/>
      <c r="I43" s="78"/>
      <c r="J43" s="13"/>
    </row>
    <row r="44" spans="1:11" ht="12.75">
      <c r="A44" s="16" t="s">
        <v>10</v>
      </c>
      <c r="B44" s="17">
        <v>68</v>
      </c>
      <c r="C44" s="17">
        <v>5.85</v>
      </c>
      <c r="D44" s="17">
        <f>B44+C44</f>
        <v>73.85</v>
      </c>
      <c r="E44" s="17">
        <v>860</v>
      </c>
      <c r="F44" s="18">
        <f>D44*E44</f>
        <v>63510.99999999999</v>
      </c>
      <c r="G44" s="18">
        <v>35448</v>
      </c>
      <c r="H44" s="18">
        <f>F44*0.4</f>
        <v>25404.399999999998</v>
      </c>
      <c r="I44" s="100">
        <f>F44*0.1</f>
        <v>6351.099999999999</v>
      </c>
      <c r="J44" s="19" t="s">
        <v>11</v>
      </c>
      <c r="K44" t="s">
        <v>33</v>
      </c>
    </row>
    <row r="45" spans="1:11" ht="12.75">
      <c r="A45" s="20" t="s">
        <v>12</v>
      </c>
      <c r="B45" s="21">
        <v>68</v>
      </c>
      <c r="C45" s="21">
        <v>5.85</v>
      </c>
      <c r="D45" s="21">
        <f>B45+C45</f>
        <v>73.85</v>
      </c>
      <c r="E45" s="21">
        <v>860</v>
      </c>
      <c r="F45" s="22">
        <f>D45*E45</f>
        <v>63510.99999999999</v>
      </c>
      <c r="G45" s="22">
        <f>F45*50%</f>
        <v>31755.499999999996</v>
      </c>
      <c r="H45" s="22">
        <f>F45*0.4</f>
        <v>25404.399999999998</v>
      </c>
      <c r="I45" s="101">
        <f>F45*0.1</f>
        <v>6351.099999999999</v>
      </c>
      <c r="J45" s="19" t="s">
        <v>11</v>
      </c>
      <c r="K45" t="s">
        <v>33</v>
      </c>
    </row>
    <row r="46" spans="1:10" ht="12.75">
      <c r="A46" s="14" t="s">
        <v>13</v>
      </c>
      <c r="B46" s="15"/>
      <c r="C46" s="23"/>
      <c r="D46" s="23"/>
      <c r="E46" s="23"/>
      <c r="F46" s="24"/>
      <c r="G46" s="24"/>
      <c r="H46" s="24"/>
      <c r="I46" s="84"/>
      <c r="J46" s="19"/>
    </row>
    <row r="47" spans="1:10" ht="12.75">
      <c r="A47" s="16" t="s">
        <v>14</v>
      </c>
      <c r="B47" s="17">
        <v>60.09</v>
      </c>
      <c r="C47" s="17">
        <v>5.9</v>
      </c>
      <c r="D47" s="17">
        <f>B47+C47</f>
        <v>65.99000000000001</v>
      </c>
      <c r="E47" s="17">
        <v>0</v>
      </c>
      <c r="F47" s="18">
        <f>D47*E47</f>
        <v>0</v>
      </c>
      <c r="G47" s="18">
        <f>F47*0.5</f>
        <v>0</v>
      </c>
      <c r="H47" s="18">
        <f>F47*0.4</f>
        <v>0</v>
      </c>
      <c r="I47" s="100">
        <f>F47*0.1</f>
        <v>0</v>
      </c>
      <c r="J47" s="25" t="s">
        <v>18</v>
      </c>
    </row>
    <row r="48" spans="1:10" ht="12.75">
      <c r="A48" s="20" t="s">
        <v>15</v>
      </c>
      <c r="B48" s="21">
        <v>60.09</v>
      </c>
      <c r="C48" s="21">
        <v>5.79</v>
      </c>
      <c r="D48" s="21">
        <f>B48+C48</f>
        <v>65.88000000000001</v>
      </c>
      <c r="E48" s="21">
        <v>0</v>
      </c>
      <c r="F48" s="22">
        <f>D48*E48</f>
        <v>0</v>
      </c>
      <c r="G48" s="22">
        <f>F48*0.5</f>
        <v>0</v>
      </c>
      <c r="H48" s="22">
        <f>F48*0.4</f>
        <v>0</v>
      </c>
      <c r="I48" s="101">
        <f>F48*0.1</f>
        <v>0</v>
      </c>
      <c r="J48" s="25" t="s">
        <v>18</v>
      </c>
    </row>
    <row r="49" spans="1:10" ht="12.75">
      <c r="A49" s="14" t="s">
        <v>16</v>
      </c>
      <c r="B49" s="15"/>
      <c r="C49" s="23"/>
      <c r="D49" s="23"/>
      <c r="E49" s="23"/>
      <c r="F49" s="24"/>
      <c r="G49" s="24"/>
      <c r="H49" s="24"/>
      <c r="I49" s="84"/>
      <c r="J49" s="26"/>
    </row>
    <row r="50" spans="1:10" ht="12.75">
      <c r="A50" s="16" t="s">
        <v>17</v>
      </c>
      <c r="B50" s="17">
        <v>73.49</v>
      </c>
      <c r="C50" s="17">
        <v>7.91</v>
      </c>
      <c r="D50" s="17">
        <f>B50+C50</f>
        <v>81.39999999999999</v>
      </c>
      <c r="E50" s="17">
        <v>0</v>
      </c>
      <c r="F50" s="18">
        <f>D50*E50</f>
        <v>0</v>
      </c>
      <c r="G50" s="18">
        <f>F50*0.3</f>
        <v>0</v>
      </c>
      <c r="H50" s="18">
        <f>F50*0.3</f>
        <v>0</v>
      </c>
      <c r="I50" s="100">
        <f>F50*0.1</f>
        <v>0</v>
      </c>
      <c r="J50" s="25" t="s">
        <v>18</v>
      </c>
    </row>
    <row r="51" spans="1:10" ht="12.75">
      <c r="A51" s="20" t="s">
        <v>19</v>
      </c>
      <c r="B51" s="21">
        <v>73.49</v>
      </c>
      <c r="C51" s="21">
        <v>7.75</v>
      </c>
      <c r="D51" s="21">
        <f>B51+C51</f>
        <v>81.24</v>
      </c>
      <c r="E51" s="21">
        <v>0</v>
      </c>
      <c r="F51" s="22">
        <f>D51*E51</f>
        <v>0</v>
      </c>
      <c r="G51" s="22">
        <f>F51*0.3</f>
        <v>0</v>
      </c>
      <c r="H51" s="22">
        <f>F51*0.3</f>
        <v>0</v>
      </c>
      <c r="I51" s="101">
        <f>F51*0.1</f>
        <v>0</v>
      </c>
      <c r="J51" s="25" t="s">
        <v>18</v>
      </c>
    </row>
    <row r="52" spans="1:10" ht="12.75">
      <c r="A52" s="14" t="s">
        <v>20</v>
      </c>
      <c r="B52" s="15"/>
      <c r="C52" s="23"/>
      <c r="D52" s="23"/>
      <c r="E52" s="23"/>
      <c r="F52" s="24"/>
      <c r="G52" s="24"/>
      <c r="H52" s="24"/>
      <c r="I52" s="84"/>
      <c r="J52" s="19"/>
    </row>
    <row r="53" spans="1:10" ht="12.75">
      <c r="A53" s="16" t="s">
        <v>21</v>
      </c>
      <c r="B53" s="17">
        <v>55.83</v>
      </c>
      <c r="C53" s="27">
        <v>5.66</v>
      </c>
      <c r="D53" s="17">
        <f>B53+C53</f>
        <v>61.489999999999995</v>
      </c>
      <c r="E53" s="17">
        <v>0</v>
      </c>
      <c r="F53" s="18">
        <v>0</v>
      </c>
      <c r="G53" s="18">
        <v>0</v>
      </c>
      <c r="H53" s="18">
        <v>0</v>
      </c>
      <c r="I53" s="100">
        <v>0</v>
      </c>
      <c r="J53" s="25" t="s">
        <v>18</v>
      </c>
    </row>
    <row r="54" spans="1:10" ht="13.5" thickBot="1">
      <c r="A54" s="28" t="s">
        <v>22</v>
      </c>
      <c r="B54" s="29">
        <v>55.83</v>
      </c>
      <c r="C54" s="30">
        <v>5.55</v>
      </c>
      <c r="D54" s="29">
        <f>B54+C54</f>
        <v>61.379999999999995</v>
      </c>
      <c r="E54" s="29">
        <v>0</v>
      </c>
      <c r="F54" s="31">
        <f>D54*E54</f>
        <v>0</v>
      </c>
      <c r="G54" s="31">
        <f>F54*0.5</f>
        <v>0</v>
      </c>
      <c r="H54" s="31">
        <f>F54*0.4</f>
        <v>0</v>
      </c>
      <c r="I54" s="102">
        <f>F54*0.1</f>
        <v>0</v>
      </c>
      <c r="J54" s="25" t="s">
        <v>18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</cp:lastModifiedBy>
  <dcterms:created xsi:type="dcterms:W3CDTF">2013-03-14T12:47:35Z</dcterms:created>
  <dcterms:modified xsi:type="dcterms:W3CDTF">2015-01-22T10:33:22Z</dcterms:modified>
  <cp:category/>
  <cp:version/>
  <cp:contentType/>
  <cp:contentStatus/>
</cp:coreProperties>
</file>