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80" yWindow="135" windowWidth="13245" windowHeight="94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<sst xmlns="http://schemas.openxmlformats.org/spreadsheetml/2006/main" count="78" uniqueCount="34">
  <si>
    <t>№ кв.</t>
  </si>
  <si>
    <t>Жилая площадь, кв.м.</t>
  </si>
  <si>
    <t>Общая площадь, кв.м.</t>
  </si>
  <si>
    <t>Описание</t>
  </si>
  <si>
    <t xml:space="preserve">Вид </t>
  </si>
  <si>
    <t>Балкон/ терраса, кв.м.</t>
  </si>
  <si>
    <t>этаж</t>
  </si>
  <si>
    <t xml:space="preserve"> Цена с кухней, Евро</t>
  </si>
  <si>
    <t>Цена с  кухней, мебелью и техникой, Евро</t>
  </si>
  <si>
    <t>Цена за кв.м., Евро</t>
  </si>
  <si>
    <t>студио</t>
  </si>
  <si>
    <t>юг, восток (море)</t>
  </si>
  <si>
    <t>-</t>
  </si>
  <si>
    <t>1-комнатная</t>
  </si>
  <si>
    <t>восток (море), север</t>
  </si>
  <si>
    <t>восток (море)</t>
  </si>
  <si>
    <t>запад, юг</t>
  </si>
  <si>
    <t>запад</t>
  </si>
  <si>
    <t>2-уровневая</t>
  </si>
  <si>
    <t>все стороны</t>
  </si>
  <si>
    <t>вост. (море), сев., зап.</t>
  </si>
  <si>
    <t>50-51</t>
  </si>
  <si>
    <t>7,18/20</t>
  </si>
  <si>
    <t>7,18/22</t>
  </si>
  <si>
    <t>49,69/44/1,80</t>
  </si>
  <si>
    <t>Гос. Налог в год, Евро</t>
  </si>
  <si>
    <t>Содер-жание в год, Евро</t>
  </si>
  <si>
    <t>ЛОТ 558</t>
  </si>
  <si>
    <t>1,8/46,6/40</t>
  </si>
  <si>
    <t>2-комнатная</t>
  </si>
  <si>
    <t>запад, север</t>
  </si>
  <si>
    <t>15-16</t>
  </si>
  <si>
    <t>3-комнатная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</si>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</sst>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0"/>
    </font>
    <font>
      <sz val="8"/>
      <name val="Calibri"/>
      <family val="2"/>
    </font>
    <font>
      <b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0" fillId="21" borderId="6" applyNumberFormat="0" applyAlignment="0" applyProtection="0"/>
    <xf numFmtId="0" fontId="9" fillId="0" borderId="7" applyNumberFormat="0" applyFill="0" applyAlignment="0" applyProtection="0"/>
    <xf numFmtId="0" fontId="10" fillId="22" borderId="8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19" fillId="0" borderId="10" xfId="37" applyNumberFormat="1" applyFont="1" applyFill="1" applyBorder="1" applyAlignment="1">
      <alignment horizontal="center"/>
      <protection/>
    </xf>
    <xf numFmtId="2" fontId="19" fillId="0" borderId="11" xfId="37" applyNumberFormat="1" applyFont="1" applyFill="1" applyBorder="1" applyAlignment="1">
      <alignment horizontal="center"/>
      <protection/>
    </xf>
    <xf numFmtId="2" fontId="0" fillId="0" borderId="12" xfId="0" applyNumberFormat="1" applyFont="1" applyFill="1" applyBorder="1" applyAlignment="1">
      <alignment horizontal="left"/>
    </xf>
    <xf numFmtId="0" fontId="20" fillId="0" borderId="13" xfId="37" applyFont="1" applyFill="1" applyBorder="1" applyAlignment="1">
      <alignment horizontal="center"/>
      <protection/>
    </xf>
    <xf numFmtId="2" fontId="19" fillId="0" borderId="0" xfId="37" applyNumberFormat="1" applyFont="1" applyFill="1" applyBorder="1" applyAlignment="1">
      <alignment horizontal="center"/>
      <protection/>
    </xf>
    <xf numFmtId="2" fontId="19" fillId="0" borderId="14" xfId="37" applyNumberFormat="1" applyFont="1" applyFill="1" applyBorder="1" applyAlignment="1">
      <alignment horizontal="center"/>
      <protection/>
    </xf>
    <xf numFmtId="0" fontId="20" fillId="0" borderId="11" xfId="37" applyFont="1" applyFill="1" applyBorder="1" applyAlignment="1">
      <alignment horizontal="center"/>
      <protection/>
    </xf>
    <xf numFmtId="2" fontId="19" fillId="0" borderId="15" xfId="37" applyNumberFormat="1" applyFont="1" applyFill="1" applyBorder="1" applyAlignment="1">
      <alignment horizontal="center"/>
      <protection/>
    </xf>
    <xf numFmtId="2" fontId="19" fillId="0" borderId="12" xfId="37" applyNumberFormat="1" applyFont="1" applyFill="1" applyBorder="1" applyAlignment="1">
      <alignment horizontal="center"/>
      <protection/>
    </xf>
    <xf numFmtId="0" fontId="20" fillId="0" borderId="12" xfId="37" applyFont="1" applyFill="1" applyBorder="1" applyAlignment="1">
      <alignment horizontal="center"/>
      <protection/>
    </xf>
    <xf numFmtId="0" fontId="20" fillId="0" borderId="16" xfId="37" applyFont="1" applyFill="1" applyBorder="1" applyAlignment="1">
      <alignment horizontal="center"/>
      <protection/>
    </xf>
    <xf numFmtId="2" fontId="19" fillId="0" borderId="17" xfId="37" applyNumberFormat="1" applyFont="1" applyFill="1" applyBorder="1" applyAlignment="1">
      <alignment horizontal="center"/>
      <protection/>
    </xf>
    <xf numFmtId="1" fontId="19" fillId="0" borderId="17" xfId="0" applyNumberFormat="1" applyFont="1" applyBorder="1" applyAlignment="1">
      <alignment horizontal="center"/>
    </xf>
    <xf numFmtId="0" fontId="20" fillId="0" borderId="17" xfId="37" applyFont="1" applyFill="1" applyBorder="1" applyAlignment="1">
      <alignment horizontal="center"/>
      <protection/>
    </xf>
    <xf numFmtId="0" fontId="20" fillId="0" borderId="18" xfId="37" applyFont="1" applyFill="1" applyBorder="1" applyAlignment="1">
      <alignment horizontal="center"/>
      <protection/>
    </xf>
    <xf numFmtId="0" fontId="20" fillId="0" borderId="19" xfId="37" applyFont="1" applyFill="1" applyBorder="1" applyAlignment="1">
      <alignment horizontal="center"/>
      <protection/>
    </xf>
    <xf numFmtId="2" fontId="0" fillId="0" borderId="15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0" fontId="20" fillId="0" borderId="10" xfId="37" applyFont="1" applyFill="1" applyBorder="1" applyAlignment="1">
      <alignment horizontal="center"/>
      <protection/>
    </xf>
    <xf numFmtId="0" fontId="20" fillId="0" borderId="20" xfId="37" applyFont="1" applyFill="1" applyBorder="1" applyAlignment="1">
      <alignment horizontal="center"/>
      <protection/>
    </xf>
    <xf numFmtId="1" fontId="19" fillId="0" borderId="15" xfId="0" applyNumberFormat="1" applyFont="1" applyFill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2" fontId="19" fillId="0" borderId="21" xfId="37" applyNumberFormat="1" applyFont="1" applyFill="1" applyBorder="1" applyAlignment="1">
      <alignment horizontal="center"/>
      <protection/>
    </xf>
    <xf numFmtId="2" fontId="19" fillId="0" borderId="22" xfId="37" applyNumberFormat="1" applyFont="1" applyFill="1" applyBorder="1" applyAlignment="1">
      <alignment horizontal="center"/>
      <protection/>
    </xf>
    <xf numFmtId="2" fontId="0" fillId="0" borderId="22" xfId="0" applyNumberFormat="1" applyFont="1" applyFill="1" applyBorder="1" applyAlignment="1">
      <alignment horizontal="left"/>
    </xf>
    <xf numFmtId="1" fontId="19" fillId="0" borderId="21" xfId="0" applyNumberFormat="1" applyFont="1" applyBorder="1" applyAlignment="1">
      <alignment horizontal="center"/>
    </xf>
    <xf numFmtId="0" fontId="20" fillId="0" borderId="21" xfId="37" applyFont="1" applyFill="1" applyBorder="1" applyAlignment="1">
      <alignment horizontal="center"/>
      <protection/>
    </xf>
    <xf numFmtId="2" fontId="19" fillId="0" borderId="23" xfId="37" applyNumberFormat="1" applyFont="1" applyFill="1" applyBorder="1" applyAlignment="1">
      <alignment horizontal="center"/>
      <protection/>
    </xf>
    <xf numFmtId="2" fontId="0" fillId="0" borderId="17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left"/>
    </xf>
    <xf numFmtId="0" fontId="20" fillId="0" borderId="23" xfId="37" applyFont="1" applyFill="1" applyBorder="1" applyAlignment="1">
      <alignment horizontal="center"/>
      <protection/>
    </xf>
    <xf numFmtId="0" fontId="20" fillId="24" borderId="18" xfId="37" applyFont="1" applyFill="1" applyBorder="1" applyAlignment="1">
      <alignment horizontal="center"/>
      <protection/>
    </xf>
    <xf numFmtId="0" fontId="20" fillId="0" borderId="22" xfId="37" applyFont="1" applyFill="1" applyBorder="1" applyAlignment="1">
      <alignment horizontal="center"/>
      <protection/>
    </xf>
    <xf numFmtId="1" fontId="19" fillId="0" borderId="10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19" fillId="0" borderId="24" xfId="0" applyNumberFormat="1" applyFont="1" applyBorder="1" applyAlignment="1">
      <alignment horizontal="center" wrapText="1"/>
    </xf>
    <xf numFmtId="1" fontId="19" fillId="0" borderId="25" xfId="0" applyNumberFormat="1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 horizontal="center"/>
    </xf>
    <xf numFmtId="1" fontId="19" fillId="0" borderId="27" xfId="0" applyNumberFormat="1" applyFont="1" applyBorder="1" applyAlignment="1">
      <alignment horizontal="center"/>
    </xf>
    <xf numFmtId="1" fontId="19" fillId="0" borderId="28" xfId="0" applyNumberFormat="1" applyFont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1" fontId="19" fillId="0" borderId="29" xfId="0" applyNumberFormat="1" applyFont="1" applyBorder="1" applyAlignment="1">
      <alignment horizontal="center"/>
    </xf>
    <xf numFmtId="1" fontId="19" fillId="0" borderId="30" xfId="0" applyNumberFormat="1" applyFont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19" fillId="0" borderId="32" xfId="0" applyNumberFormat="1" applyFont="1" applyFill="1" applyBorder="1" applyAlignment="1">
      <alignment horizontal="center"/>
    </xf>
    <xf numFmtId="1" fontId="19" fillId="0" borderId="33" xfId="0" applyNumberFormat="1" applyFont="1" applyBorder="1" applyAlignment="1">
      <alignment horizontal="center"/>
    </xf>
    <xf numFmtId="1" fontId="19" fillId="0" borderId="34" xfId="0" applyNumberFormat="1" applyFont="1" applyBorder="1" applyAlignment="1">
      <alignment horizontal="center"/>
    </xf>
    <xf numFmtId="0" fontId="20" fillId="0" borderId="35" xfId="37" applyFont="1" applyFill="1" applyBorder="1" applyAlignment="1">
      <alignment horizontal="center"/>
      <protection/>
    </xf>
    <xf numFmtId="1" fontId="19" fillId="0" borderId="36" xfId="0" applyNumberFormat="1" applyFont="1" applyBorder="1" applyAlignment="1">
      <alignment horizontal="center" wrapText="1"/>
    </xf>
    <xf numFmtId="0" fontId="20" fillId="0" borderId="37" xfId="37" applyFont="1" applyBorder="1" applyAlignment="1">
      <alignment horizontal="center"/>
      <protection/>
    </xf>
    <xf numFmtId="2" fontId="19" fillId="0" borderId="38" xfId="37" applyNumberFormat="1" applyFont="1" applyFill="1" applyBorder="1" applyAlignment="1">
      <alignment horizontal="center"/>
      <protection/>
    </xf>
    <xf numFmtId="2" fontId="0" fillId="0" borderId="39" xfId="0" applyNumberForma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left"/>
    </xf>
    <xf numFmtId="2" fontId="0" fillId="0" borderId="40" xfId="0" applyNumberFormat="1" applyFont="1" applyBorder="1" applyAlignment="1">
      <alignment horizontal="center"/>
    </xf>
    <xf numFmtId="2" fontId="19" fillId="0" borderId="41" xfId="37" applyNumberFormat="1" applyFont="1" applyFill="1" applyBorder="1" applyAlignment="1">
      <alignment horizontal="center"/>
      <protection/>
    </xf>
    <xf numFmtId="2" fontId="0" fillId="0" borderId="4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left"/>
    </xf>
    <xf numFmtId="2" fontId="0" fillId="0" borderId="43" xfId="0" applyNumberFormat="1" applyFont="1" applyFill="1" applyBorder="1" applyAlignment="1">
      <alignment horizontal="left"/>
    </xf>
    <xf numFmtId="2" fontId="19" fillId="0" borderId="44" xfId="37" applyNumberFormat="1" applyFont="1" applyFill="1" applyBorder="1" applyAlignment="1">
      <alignment horizontal="center"/>
      <protection/>
    </xf>
    <xf numFmtId="2" fontId="0" fillId="0" borderId="45" xfId="0" applyNumberFormat="1" applyFont="1" applyBorder="1" applyAlignment="1">
      <alignment horizontal="center"/>
    </xf>
    <xf numFmtId="2" fontId="0" fillId="0" borderId="37" xfId="0" applyNumberFormat="1" applyFont="1" applyFill="1" applyBorder="1" applyAlignment="1">
      <alignment horizontal="left"/>
    </xf>
    <xf numFmtId="1" fontId="19" fillId="0" borderId="46" xfId="0" applyNumberFormat="1" applyFont="1" applyFill="1" applyBorder="1" applyAlignment="1">
      <alignment horizontal="center"/>
    </xf>
    <xf numFmtId="0" fontId="20" fillId="0" borderId="47" xfId="37" applyFont="1" applyFill="1" applyBorder="1" applyAlignment="1">
      <alignment horizontal="center"/>
      <protection/>
    </xf>
    <xf numFmtId="0" fontId="20" fillId="0" borderId="48" xfId="37" applyFont="1" applyFill="1" applyBorder="1" applyAlignment="1">
      <alignment horizontal="center"/>
      <protection/>
    </xf>
    <xf numFmtId="1" fontId="19" fillId="0" borderId="36" xfId="0" applyNumberFormat="1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2" fontId="19" fillId="0" borderId="51" xfId="37" applyNumberFormat="1" applyFont="1" applyFill="1" applyBorder="1" applyAlignment="1">
      <alignment horizontal="center"/>
      <protection/>
    </xf>
    <xf numFmtId="2" fontId="19" fillId="0" borderId="52" xfId="37" applyNumberFormat="1" applyFont="1" applyFill="1" applyBorder="1" applyAlignment="1">
      <alignment horizontal="center"/>
      <protection/>
    </xf>
    <xf numFmtId="2" fontId="0" fillId="0" borderId="53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left"/>
    </xf>
    <xf numFmtId="2" fontId="19" fillId="0" borderId="55" xfId="37" applyNumberFormat="1" applyFont="1" applyFill="1" applyBorder="1" applyAlignment="1">
      <alignment horizontal="center"/>
      <protection/>
    </xf>
    <xf numFmtId="1" fontId="19" fillId="0" borderId="51" xfId="0" applyNumberFormat="1" applyFont="1" applyBorder="1" applyAlignment="1">
      <alignment horizontal="center"/>
    </xf>
    <xf numFmtId="1" fontId="19" fillId="0" borderId="56" xfId="0" applyNumberFormat="1" applyFont="1" applyBorder="1" applyAlignment="1">
      <alignment horizontal="center"/>
    </xf>
    <xf numFmtId="1" fontId="19" fillId="0" borderId="53" xfId="0" applyNumberFormat="1" applyFont="1" applyBorder="1" applyAlignment="1">
      <alignment horizontal="center"/>
    </xf>
    <xf numFmtId="0" fontId="20" fillId="0" borderId="51" xfId="37" applyFont="1" applyFill="1" applyBorder="1" applyAlignment="1">
      <alignment horizontal="center"/>
      <protection/>
    </xf>
    <xf numFmtId="1" fontId="19" fillId="0" borderId="57" xfId="0" applyNumberFormat="1" applyFont="1" applyBorder="1" applyAlignment="1">
      <alignment horizontal="center" wrapText="1"/>
    </xf>
    <xf numFmtId="0" fontId="19" fillId="0" borderId="58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1" fontId="19" fillId="0" borderId="60" xfId="0" applyNumberFormat="1" applyFont="1" applyBorder="1" applyAlignment="1">
      <alignment horizontal="center" wrapText="1"/>
    </xf>
    <xf numFmtId="0" fontId="19" fillId="0" borderId="61" xfId="0" applyFont="1" applyFill="1" applyBorder="1" applyAlignment="1">
      <alignment horizontal="center"/>
    </xf>
    <xf numFmtId="2" fontId="19" fillId="0" borderId="51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left"/>
    </xf>
    <xf numFmtId="1" fontId="19" fillId="0" borderId="51" xfId="0" applyNumberFormat="1" applyFont="1" applyFill="1" applyBorder="1" applyAlignment="1">
      <alignment horizontal="center"/>
    </xf>
    <xf numFmtId="0" fontId="20" fillId="0" borderId="55" xfId="37" applyFont="1" applyFill="1" applyBorder="1" applyAlignment="1">
      <alignment horizontal="center"/>
      <protection/>
    </xf>
    <xf numFmtId="1" fontId="19" fillId="0" borderId="62" xfId="0" applyNumberFormat="1" applyFont="1" applyFill="1" applyBorder="1" applyAlignment="1">
      <alignment horizontal="center" wrapText="1"/>
    </xf>
    <xf numFmtId="1" fontId="19" fillId="25" borderId="36" xfId="0" applyNumberFormat="1" applyFont="1" applyFill="1" applyBorder="1" applyAlignment="1">
      <alignment horizontal="center" wrapText="1"/>
    </xf>
    <xf numFmtId="0" fontId="19" fillId="25" borderId="58" xfId="0" applyFont="1" applyFill="1" applyBorder="1" applyAlignment="1">
      <alignment horizontal="center"/>
    </xf>
    <xf numFmtId="2" fontId="19" fillId="25" borderId="0" xfId="37" applyNumberFormat="1" applyFont="1" applyFill="1" applyBorder="1" applyAlignment="1">
      <alignment horizontal="center"/>
      <protection/>
    </xf>
    <xf numFmtId="2" fontId="19" fillId="25" borderId="41" xfId="37" applyNumberFormat="1" applyFont="1" applyFill="1" applyBorder="1" applyAlignment="1">
      <alignment horizontal="center"/>
      <protection/>
    </xf>
    <xf numFmtId="2" fontId="0" fillId="25" borderId="42" xfId="0" applyNumberFormat="1" applyFont="1" applyFill="1" applyBorder="1" applyAlignment="1">
      <alignment horizontal="center"/>
    </xf>
    <xf numFmtId="2" fontId="0" fillId="25" borderId="13" xfId="0" applyNumberFormat="1" applyFont="1" applyFill="1" applyBorder="1" applyAlignment="1">
      <alignment horizontal="left"/>
    </xf>
    <xf numFmtId="2" fontId="19" fillId="25" borderId="14" xfId="37" applyNumberFormat="1" applyFont="1" applyFill="1" applyBorder="1" applyAlignment="1">
      <alignment horizontal="center"/>
      <protection/>
    </xf>
    <xf numFmtId="1" fontId="19" fillId="25" borderId="0" xfId="0" applyNumberFormat="1" applyFont="1" applyFill="1" applyBorder="1" applyAlignment="1">
      <alignment horizontal="center"/>
    </xf>
    <xf numFmtId="1" fontId="19" fillId="25" borderId="28" xfId="0" applyNumberFormat="1" applyFont="1" applyFill="1" applyBorder="1" applyAlignment="1">
      <alignment horizontal="center"/>
    </xf>
    <xf numFmtId="1" fontId="19" fillId="25" borderId="27" xfId="0" applyNumberFormat="1" applyFont="1" applyFill="1" applyBorder="1" applyAlignment="1">
      <alignment horizontal="center"/>
    </xf>
    <xf numFmtId="0" fontId="20" fillId="25" borderId="43" xfId="37" applyFont="1" applyFill="1" applyBorder="1" applyAlignment="1">
      <alignment horizontal="center"/>
      <protection/>
    </xf>
    <xf numFmtId="0" fontId="20" fillId="25" borderId="0" xfId="37" applyFont="1" applyFill="1" applyBorder="1" applyAlignment="1">
      <alignment horizontal="center"/>
      <protection/>
    </xf>
    <xf numFmtId="0" fontId="20" fillId="25" borderId="63" xfId="0" applyFont="1" applyFill="1" applyBorder="1" applyAlignment="1">
      <alignment horizontal="center"/>
    </xf>
    <xf numFmtId="2" fontId="19" fillId="25" borderId="64" xfId="37" applyNumberFormat="1" applyFont="1" applyFill="1" applyBorder="1" applyAlignment="1">
      <alignment horizontal="center"/>
      <protection/>
    </xf>
    <xf numFmtId="2" fontId="19" fillId="25" borderId="65" xfId="37" applyNumberFormat="1" applyFont="1" applyFill="1" applyBorder="1" applyAlignment="1">
      <alignment horizontal="center"/>
      <protection/>
    </xf>
    <xf numFmtId="2" fontId="0" fillId="25" borderId="64" xfId="0" applyNumberFormat="1" applyFont="1" applyFill="1" applyBorder="1" applyAlignment="1">
      <alignment horizontal="center"/>
    </xf>
    <xf numFmtId="2" fontId="0" fillId="25" borderId="65" xfId="0" applyNumberFormat="1" applyFont="1" applyFill="1" applyBorder="1" applyAlignment="1">
      <alignment horizontal="left"/>
    </xf>
    <xf numFmtId="1" fontId="19" fillId="25" borderId="64" xfId="0" applyNumberFormat="1" applyFont="1" applyFill="1" applyBorder="1" applyAlignment="1">
      <alignment horizontal="center"/>
    </xf>
    <xf numFmtId="1" fontId="19" fillId="25" borderId="29" xfId="0" applyNumberFormat="1" applyFont="1" applyFill="1" applyBorder="1" applyAlignment="1">
      <alignment horizontal="center"/>
    </xf>
    <xf numFmtId="1" fontId="19" fillId="25" borderId="30" xfId="0" applyNumberFormat="1" applyFont="1" applyFill="1" applyBorder="1" applyAlignment="1">
      <alignment horizontal="center"/>
    </xf>
    <xf numFmtId="0" fontId="20" fillId="25" borderId="65" xfId="37" applyFont="1" applyFill="1" applyBorder="1" applyAlignment="1">
      <alignment horizontal="center"/>
      <protection/>
    </xf>
    <xf numFmtId="0" fontId="20" fillId="25" borderId="64" xfId="37" applyFont="1" applyFill="1" applyBorder="1" applyAlignment="1">
      <alignment horizontal="center"/>
      <protection/>
    </xf>
    <xf numFmtId="1" fontId="19" fillId="25" borderId="66" xfId="0" applyNumberFormat="1" applyFont="1" applyFill="1" applyBorder="1" applyAlignment="1">
      <alignment horizontal="center" wrapText="1"/>
    </xf>
    <xf numFmtId="0" fontId="20" fillId="0" borderId="67" xfId="37" applyFont="1" applyBorder="1" applyAlignment="1">
      <alignment horizontal="center"/>
      <protection/>
    </xf>
    <xf numFmtId="0" fontId="20" fillId="0" borderId="68" xfId="37" applyFont="1" applyFill="1" applyBorder="1" applyAlignment="1">
      <alignment horizontal="center"/>
      <protection/>
    </xf>
    <xf numFmtId="1" fontId="19" fillId="0" borderId="69" xfId="0" applyNumberFormat="1" applyFont="1" applyBorder="1" applyAlignment="1">
      <alignment horizontal="center" wrapText="1"/>
    </xf>
    <xf numFmtId="0" fontId="0" fillId="25" borderId="0" xfId="0" applyFill="1" applyAlignment="1">
      <alignment/>
    </xf>
    <xf numFmtId="1" fontId="22" fillId="0" borderId="70" xfId="0" applyNumberFormat="1" applyFont="1" applyBorder="1" applyAlignment="1">
      <alignment horizontal="center" wrapText="1"/>
    </xf>
    <xf numFmtId="1" fontId="22" fillId="0" borderId="71" xfId="0" applyNumberFormat="1" applyFont="1" applyBorder="1" applyAlignment="1">
      <alignment horizontal="center" wrapText="1"/>
    </xf>
    <xf numFmtId="1" fontId="22" fillId="0" borderId="72" xfId="0" applyNumberFormat="1" applyFont="1" applyBorder="1" applyAlignment="1">
      <alignment horizontal="center" wrapText="1"/>
    </xf>
    <xf numFmtId="1" fontId="22" fillId="0" borderId="56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1" fontId="22" fillId="0" borderId="53" xfId="0" applyNumberFormat="1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wrapText="1"/>
    </xf>
    <xf numFmtId="0" fontId="22" fillId="0" borderId="75" xfId="0" applyFont="1" applyBorder="1" applyAlignment="1">
      <alignment horizontal="center" wrapText="1"/>
    </xf>
    <xf numFmtId="0" fontId="22" fillId="0" borderId="55" xfId="0" applyFont="1" applyBorder="1" applyAlignment="1">
      <alignment horizontal="center" wrapText="1"/>
    </xf>
    <xf numFmtId="0" fontId="22" fillId="0" borderId="76" xfId="0" applyFont="1" applyBorder="1" applyAlignment="1">
      <alignment horizontal="center" wrapText="1"/>
    </xf>
    <xf numFmtId="0" fontId="22" fillId="0" borderId="77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1" fontId="22" fillId="0" borderId="76" xfId="0" applyNumberFormat="1" applyFont="1" applyBorder="1" applyAlignment="1">
      <alignment horizontal="center" vertical="center" wrapText="1"/>
    </xf>
    <xf numFmtId="1" fontId="22" fillId="0" borderId="77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2" fontId="22" fillId="0" borderId="76" xfId="0" applyNumberFormat="1" applyFont="1" applyBorder="1" applyAlignment="1">
      <alignment horizontal="center" wrapText="1"/>
    </xf>
    <xf numFmtId="2" fontId="22" fillId="0" borderId="77" xfId="0" applyNumberFormat="1" applyFont="1" applyBorder="1" applyAlignment="1">
      <alignment horizontal="center" wrapText="1"/>
    </xf>
    <xf numFmtId="0" fontId="19" fillId="25" borderId="49" xfId="0" applyFont="1" applyFill="1" applyBorder="1" applyAlignment="1">
      <alignment horizontal="center"/>
    </xf>
    <xf numFmtId="2" fontId="19" fillId="25" borderId="10" xfId="37" applyNumberFormat="1" applyFont="1" applyFill="1" applyBorder="1" applyAlignment="1">
      <alignment horizontal="center"/>
      <protection/>
    </xf>
    <xf numFmtId="2" fontId="19" fillId="25" borderId="11" xfId="37" applyNumberFormat="1" applyFont="1" applyFill="1" applyBorder="1" applyAlignment="1">
      <alignment horizontal="center"/>
      <protection/>
    </xf>
    <xf numFmtId="2" fontId="0" fillId="25" borderId="15" xfId="0" applyNumberFormat="1" applyFill="1" applyBorder="1" applyAlignment="1">
      <alignment horizontal="center"/>
    </xf>
    <xf numFmtId="2" fontId="0" fillId="25" borderId="12" xfId="0" applyNumberFormat="1" applyFont="1" applyFill="1" applyBorder="1" applyAlignment="1">
      <alignment horizontal="left"/>
    </xf>
    <xf numFmtId="1" fontId="19" fillId="25" borderId="15" xfId="0" applyNumberFormat="1" applyFont="1" applyFill="1" applyBorder="1" applyAlignment="1">
      <alignment horizontal="center"/>
    </xf>
    <xf numFmtId="0" fontId="20" fillId="25" borderId="11" xfId="37" applyFont="1" applyFill="1" applyBorder="1" applyAlignment="1">
      <alignment horizontal="center"/>
      <protection/>
    </xf>
    <xf numFmtId="0" fontId="20" fillId="25" borderId="13" xfId="37" applyFont="1" applyFill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Excel Built-in 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workbookViewId="0" topLeftCell="A1">
      <selection activeCell="A3" sqref="A3:A5"/>
    </sheetView>
  </sheetViews>
  <sheetFormatPr defaultColWidth="8.8515625" defaultRowHeight="15"/>
  <cols>
    <col min="1" max="1" width="6.7109375" style="0" customWidth="1"/>
    <col min="2" max="2" width="14.00390625" style="0" customWidth="1"/>
    <col min="3" max="3" width="15.421875" style="0" customWidth="1"/>
    <col min="4" max="4" width="19.140625" style="0" customWidth="1"/>
    <col min="5" max="5" width="21.7109375" style="0" customWidth="1"/>
    <col min="6" max="6" width="14.28125" style="0" bestFit="1" customWidth="1"/>
    <col min="7" max="7" width="7.28125" style="0" customWidth="1"/>
    <col min="8" max="8" width="10.57421875" style="0" customWidth="1"/>
    <col min="9" max="9" width="9.7109375" style="0" customWidth="1"/>
    <col min="10" max="10" width="16.00390625" style="0" customWidth="1"/>
    <col min="11" max="11" width="20.421875" style="0" customWidth="1"/>
    <col min="12" max="12" width="13.57421875" style="0" customWidth="1"/>
    <col min="16" max="16" width="13.28125" style="0" customWidth="1"/>
    <col min="17" max="17" width="17.8515625" style="0" customWidth="1"/>
    <col min="18" max="18" width="22.28125" style="0" customWidth="1"/>
    <col min="19" max="19" width="17.421875" style="0" customWidth="1"/>
    <col min="25" max="25" width="19.7109375" style="0" customWidth="1"/>
  </cols>
  <sheetData>
    <row r="1" spans="1:12" ht="23.25">
      <c r="A1" s="146" t="s">
        <v>27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4.25" customHeight="1" thickBot="1">
      <c r="A3" s="147" t="s">
        <v>0</v>
      </c>
      <c r="B3" s="149" t="s">
        <v>1</v>
      </c>
      <c r="C3" s="134" t="s">
        <v>2</v>
      </c>
      <c r="D3" s="140" t="s">
        <v>3</v>
      </c>
      <c r="E3" s="142" t="s">
        <v>4</v>
      </c>
      <c r="F3" s="134" t="s">
        <v>5</v>
      </c>
      <c r="G3" s="144" t="s">
        <v>6</v>
      </c>
      <c r="H3" s="128" t="s">
        <v>25</v>
      </c>
      <c r="I3" s="131" t="s">
        <v>26</v>
      </c>
      <c r="J3" s="134" t="s">
        <v>7</v>
      </c>
      <c r="K3" s="137" t="s">
        <v>8</v>
      </c>
      <c r="L3" s="125" t="s">
        <v>9</v>
      </c>
    </row>
    <row r="4" spans="1:12" ht="15.75" customHeight="1" thickBot="1">
      <c r="A4" s="148"/>
      <c r="B4" s="150"/>
      <c r="C4" s="135"/>
      <c r="D4" s="141"/>
      <c r="E4" s="143"/>
      <c r="F4" s="135"/>
      <c r="G4" s="145"/>
      <c r="H4" s="129"/>
      <c r="I4" s="132"/>
      <c r="J4" s="135"/>
      <c r="K4" s="138"/>
      <c r="L4" s="126"/>
    </row>
    <row r="5" spans="1:12" ht="15.75" customHeight="1" thickBot="1">
      <c r="A5" s="148"/>
      <c r="B5" s="150"/>
      <c r="C5" s="135"/>
      <c r="D5" s="141"/>
      <c r="E5" s="143"/>
      <c r="F5" s="135"/>
      <c r="G5" s="145"/>
      <c r="H5" s="130"/>
      <c r="I5" s="133"/>
      <c r="J5" s="136"/>
      <c r="K5" s="139"/>
      <c r="L5" s="127"/>
    </row>
    <row r="6" spans="1:12" ht="15.75">
      <c r="A6" s="74">
        <v>3</v>
      </c>
      <c r="B6" s="3">
        <v>31.6</v>
      </c>
      <c r="C6" s="4">
        <v>35.59</v>
      </c>
      <c r="D6" s="25" t="s">
        <v>10</v>
      </c>
      <c r="E6" s="26" t="s">
        <v>11</v>
      </c>
      <c r="F6" s="4">
        <v>1.8</v>
      </c>
      <c r="G6" s="39">
        <v>2</v>
      </c>
      <c r="H6" s="44">
        <f>C6*0.7</f>
        <v>24.913</v>
      </c>
      <c r="I6" s="45">
        <f>C6*7</f>
        <v>249.13000000000002</v>
      </c>
      <c r="J6" s="56">
        <v>28000</v>
      </c>
      <c r="K6" s="21">
        <f>J6+2000</f>
        <v>30000</v>
      </c>
      <c r="L6" s="57">
        <f>(J6-700)/C6</f>
        <v>767.0694015172801</v>
      </c>
    </row>
    <row r="7" spans="1:12" ht="15.75">
      <c r="A7" s="75">
        <v>8</v>
      </c>
      <c r="B7" s="3">
        <v>31.6</v>
      </c>
      <c r="C7" s="4">
        <v>35.59</v>
      </c>
      <c r="D7" s="76" t="s">
        <v>10</v>
      </c>
      <c r="E7" s="5" t="s">
        <v>14</v>
      </c>
      <c r="F7" s="4">
        <v>1.8</v>
      </c>
      <c r="G7" s="23">
        <v>2</v>
      </c>
      <c r="H7" s="49">
        <f>C7*0.7</f>
        <v>24.913</v>
      </c>
      <c r="I7" s="45">
        <f>C7*7</f>
        <v>249.13000000000002</v>
      </c>
      <c r="J7" s="56">
        <v>27500</v>
      </c>
      <c r="K7" s="21">
        <f>J7+2000</f>
        <v>29500</v>
      </c>
      <c r="L7" s="73">
        <f>(J7-700)/C7</f>
        <v>753.020511379601</v>
      </c>
    </row>
    <row r="8" spans="1:12" ht="15.75">
      <c r="A8" s="75">
        <v>9</v>
      </c>
      <c r="B8" s="10">
        <v>31.05</v>
      </c>
      <c r="C8" s="11">
        <v>34.97</v>
      </c>
      <c r="D8" s="40" t="s">
        <v>10</v>
      </c>
      <c r="E8" s="5" t="s">
        <v>14</v>
      </c>
      <c r="F8" s="11" t="s">
        <v>22</v>
      </c>
      <c r="G8" s="23">
        <v>1</v>
      </c>
      <c r="H8" s="70">
        <f>C8*0.7</f>
        <v>24.479</v>
      </c>
      <c r="I8" s="45">
        <f>C8*7</f>
        <v>244.79</v>
      </c>
      <c r="J8" s="71">
        <v>28000</v>
      </c>
      <c r="K8" s="72">
        <f>J8+2000</f>
        <v>30000</v>
      </c>
      <c r="L8" s="73">
        <f>(J8-700)/C8</f>
        <v>780.6691449814126</v>
      </c>
    </row>
    <row r="9" spans="1:12" ht="15.75">
      <c r="A9" s="77">
        <v>13</v>
      </c>
      <c r="B9" s="3">
        <v>43.04</v>
      </c>
      <c r="C9" s="4">
        <v>48.47</v>
      </c>
      <c r="D9" s="40" t="s">
        <v>13</v>
      </c>
      <c r="E9" s="5" t="s">
        <v>11</v>
      </c>
      <c r="F9" s="4">
        <v>1.8</v>
      </c>
      <c r="G9" s="20">
        <v>2</v>
      </c>
      <c r="H9" s="47">
        <f>C9*0.7</f>
        <v>33.928999999999995</v>
      </c>
      <c r="I9" s="46">
        <f>C9*7</f>
        <v>339.28999999999996</v>
      </c>
      <c r="J9" s="9">
        <v>38000</v>
      </c>
      <c r="K9" s="6">
        <f>J9+3000</f>
        <v>41000</v>
      </c>
      <c r="L9" s="57">
        <f>(J9-700)/C9</f>
        <v>769.5481741283268</v>
      </c>
    </row>
    <row r="10" spans="1:13" ht="17.25" customHeight="1">
      <c r="A10" s="151" t="s">
        <v>31</v>
      </c>
      <c r="B10" s="152">
        <v>64.45</v>
      </c>
      <c r="C10" s="153">
        <v>72.58</v>
      </c>
      <c r="D10" s="154" t="s">
        <v>32</v>
      </c>
      <c r="E10" s="155" t="s">
        <v>14</v>
      </c>
      <c r="F10" s="153">
        <v>3.6</v>
      </c>
      <c r="G10" s="156">
        <v>3</v>
      </c>
      <c r="H10" s="106">
        <f>C10*0.7</f>
        <v>50.806</v>
      </c>
      <c r="I10" s="107"/>
      <c r="J10" s="157">
        <v>60000</v>
      </c>
      <c r="K10" s="158">
        <v>60000</v>
      </c>
      <c r="L10" s="98">
        <f>(J10-700)/C10</f>
        <v>817.0294847065308</v>
      </c>
      <c r="M10" s="124"/>
    </row>
    <row r="11" spans="1:12" ht="15.75">
      <c r="A11" s="75">
        <v>19</v>
      </c>
      <c r="B11" s="3">
        <v>44.81</v>
      </c>
      <c r="C11" s="4">
        <v>50.46</v>
      </c>
      <c r="D11" s="40" t="s">
        <v>13</v>
      </c>
      <c r="E11" s="5" t="s">
        <v>15</v>
      </c>
      <c r="F11" s="4">
        <v>1.8</v>
      </c>
      <c r="G11" s="23">
        <v>3</v>
      </c>
      <c r="H11" s="48">
        <f>C11*0.7</f>
        <v>35.321999999999996</v>
      </c>
      <c r="I11" s="49">
        <f>C11*7</f>
        <v>353.22</v>
      </c>
      <c r="J11" s="17">
        <v>39500</v>
      </c>
      <c r="K11" s="22">
        <f>J11+3000</f>
        <v>42500</v>
      </c>
      <c r="L11" s="57">
        <f>(J11-700)/C11</f>
        <v>768.9258818866429</v>
      </c>
    </row>
    <row r="12" spans="1:12" ht="15.75">
      <c r="A12" s="75">
        <v>24</v>
      </c>
      <c r="B12" s="3">
        <v>43.05</v>
      </c>
      <c r="C12" s="4">
        <v>48.48</v>
      </c>
      <c r="D12" s="40" t="s">
        <v>13</v>
      </c>
      <c r="E12" s="5" t="s">
        <v>14</v>
      </c>
      <c r="F12" s="4">
        <v>1.8</v>
      </c>
      <c r="G12" s="23">
        <v>2</v>
      </c>
      <c r="H12" s="48">
        <f>C12*0.7</f>
        <v>33.93599999999999</v>
      </c>
      <c r="I12" s="49">
        <f>C12*7</f>
        <v>339.35999999999996</v>
      </c>
      <c r="J12" s="9">
        <v>37500</v>
      </c>
      <c r="K12" s="6">
        <f>J12+3000</f>
        <v>40500</v>
      </c>
      <c r="L12" s="73">
        <f>(J12-700)/C12</f>
        <v>759.0759075907591</v>
      </c>
    </row>
    <row r="13" spans="1:12" ht="16.5" thickBot="1">
      <c r="A13" s="75">
        <v>25</v>
      </c>
      <c r="B13" s="10">
        <v>34.5</v>
      </c>
      <c r="C13" s="11">
        <v>38.85</v>
      </c>
      <c r="D13" s="19" t="s">
        <v>13</v>
      </c>
      <c r="E13" s="5" t="s">
        <v>14</v>
      </c>
      <c r="F13" s="11" t="s">
        <v>23</v>
      </c>
      <c r="G13" s="20">
        <v>1</v>
      </c>
      <c r="H13" s="48">
        <f>C13*0.7</f>
        <v>27.195</v>
      </c>
      <c r="I13" s="46">
        <f>C13*7</f>
        <v>271.95</v>
      </c>
      <c r="J13" s="12">
        <v>31000</v>
      </c>
      <c r="K13" s="13">
        <f>J13+2000</f>
        <v>33000</v>
      </c>
      <c r="L13" s="57">
        <f>(J13-700)/C13</f>
        <v>779.9227799227799</v>
      </c>
    </row>
    <row r="14" spans="1:12" ht="15.75">
      <c r="A14" s="78">
        <v>27</v>
      </c>
      <c r="B14" s="79">
        <v>29.8</v>
      </c>
      <c r="C14" s="80">
        <v>33.56</v>
      </c>
      <c r="D14" s="81" t="s">
        <v>10</v>
      </c>
      <c r="E14" s="82" t="s">
        <v>16</v>
      </c>
      <c r="F14" s="83" t="s">
        <v>12</v>
      </c>
      <c r="G14" s="84">
        <v>1</v>
      </c>
      <c r="H14" s="85">
        <f>C14*0.7</f>
        <v>23.492</v>
      </c>
      <c r="I14" s="86">
        <f>C14*7</f>
        <v>234.92000000000002</v>
      </c>
      <c r="J14" s="121">
        <v>26000</v>
      </c>
      <c r="K14" s="122">
        <f>J14+2000</f>
        <v>28000</v>
      </c>
      <c r="L14" s="123">
        <f>(J14-700)/C14</f>
        <v>753.8736591179976</v>
      </c>
    </row>
    <row r="15" spans="1:12" ht="15.75">
      <c r="A15" s="74">
        <v>29</v>
      </c>
      <c r="B15" s="3">
        <v>43.05</v>
      </c>
      <c r="C15" s="59">
        <v>48.48</v>
      </c>
      <c r="D15" s="60" t="s">
        <v>13</v>
      </c>
      <c r="E15" s="61" t="s">
        <v>11</v>
      </c>
      <c r="F15" s="4">
        <v>1.8</v>
      </c>
      <c r="G15" s="39">
        <v>2</v>
      </c>
      <c r="H15" s="52">
        <f>C15*0.7</f>
        <v>33.93599999999999</v>
      </c>
      <c r="I15" s="53">
        <f>C15*7</f>
        <v>339.35999999999996</v>
      </c>
      <c r="J15" s="6">
        <v>38000</v>
      </c>
      <c r="K15" s="21">
        <f>J15+3000</f>
        <v>41000</v>
      </c>
      <c r="L15" s="88">
        <f>(J15-700)/C15</f>
        <v>769.3894389438944</v>
      </c>
    </row>
    <row r="16" spans="1:12" ht="15.75">
      <c r="A16" s="74">
        <v>35</v>
      </c>
      <c r="B16" s="3">
        <v>32.85</v>
      </c>
      <c r="C16" s="59">
        <v>36.99</v>
      </c>
      <c r="D16" s="62" t="s">
        <v>13</v>
      </c>
      <c r="E16" s="61" t="s">
        <v>14</v>
      </c>
      <c r="F16" s="4">
        <v>1.8</v>
      </c>
      <c r="G16" s="24">
        <v>3</v>
      </c>
      <c r="H16" s="47">
        <f>C16*0.7</f>
        <v>25.893</v>
      </c>
      <c r="I16" s="46">
        <f>C16*7</f>
        <v>258.93</v>
      </c>
      <c r="J16" s="6">
        <v>29500</v>
      </c>
      <c r="K16" s="21">
        <f aca="true" t="shared" si="0" ref="K16:K22">J16+2000</f>
        <v>31500</v>
      </c>
      <c r="L16" s="43">
        <f>(J16-700)/C16</f>
        <v>778.588807785888</v>
      </c>
    </row>
    <row r="17" spans="1:12" ht="15.75">
      <c r="A17" s="89">
        <v>38</v>
      </c>
      <c r="B17" s="7">
        <v>36.3</v>
      </c>
      <c r="C17" s="63">
        <v>40.88</v>
      </c>
      <c r="D17" s="64" t="s">
        <v>10</v>
      </c>
      <c r="E17" s="61" t="s">
        <v>14</v>
      </c>
      <c r="F17" s="8">
        <v>1.8</v>
      </c>
      <c r="G17" s="41">
        <v>2</v>
      </c>
      <c r="H17" s="48">
        <f aca="true" t="shared" si="1" ref="H17:H23">C17*0.7</f>
        <v>28.616</v>
      </c>
      <c r="I17" s="49">
        <f aca="true" t="shared" si="2" ref="I17:I23">C17*7</f>
        <v>286.16</v>
      </c>
      <c r="J17" s="22">
        <v>31500</v>
      </c>
      <c r="K17" s="22">
        <f>J17+2000</f>
        <v>33500</v>
      </c>
      <c r="L17" s="73">
        <f aca="true" t="shared" si="3" ref="L17:L23">(J17-700)/C17</f>
        <v>753.4246575342465</v>
      </c>
    </row>
    <row r="18" spans="1:12" ht="15.75">
      <c r="A18" s="74">
        <v>39</v>
      </c>
      <c r="B18" s="3">
        <v>32.75</v>
      </c>
      <c r="C18" s="59">
        <v>36.88</v>
      </c>
      <c r="D18" s="62" t="s">
        <v>13</v>
      </c>
      <c r="E18" s="61" t="s">
        <v>14</v>
      </c>
      <c r="F18" s="4">
        <v>1.8</v>
      </c>
      <c r="G18" s="24">
        <v>2</v>
      </c>
      <c r="H18" s="48">
        <f t="shared" si="1"/>
        <v>25.816</v>
      </c>
      <c r="I18" s="46">
        <f t="shared" si="2"/>
        <v>258.16</v>
      </c>
      <c r="J18" s="22">
        <v>28500</v>
      </c>
      <c r="K18" s="18">
        <f t="shared" si="0"/>
        <v>30500</v>
      </c>
      <c r="L18" s="57">
        <f t="shared" si="3"/>
        <v>753.7960954446854</v>
      </c>
    </row>
    <row r="19" spans="1:13" ht="15.75">
      <c r="A19" s="99">
        <v>40</v>
      </c>
      <c r="B19" s="100">
        <v>29.8</v>
      </c>
      <c r="C19" s="101">
        <v>33.56</v>
      </c>
      <c r="D19" s="102" t="s">
        <v>10</v>
      </c>
      <c r="E19" s="103" t="s">
        <v>30</v>
      </c>
      <c r="F19" s="104" t="s">
        <v>12</v>
      </c>
      <c r="G19" s="105">
        <v>1</v>
      </c>
      <c r="H19" s="106">
        <f t="shared" si="1"/>
        <v>23.492</v>
      </c>
      <c r="I19" s="107">
        <f t="shared" si="2"/>
        <v>234.92000000000002</v>
      </c>
      <c r="J19" s="108">
        <v>25500</v>
      </c>
      <c r="K19" s="109">
        <f t="shared" si="0"/>
        <v>27500</v>
      </c>
      <c r="L19" s="98">
        <f t="shared" si="3"/>
        <v>738.9749702026221</v>
      </c>
      <c r="M19" s="124"/>
    </row>
    <row r="20" spans="1:12" ht="15.75">
      <c r="A20" s="74">
        <v>41</v>
      </c>
      <c r="B20" s="3">
        <v>34.59</v>
      </c>
      <c r="C20" s="59">
        <v>38.95</v>
      </c>
      <c r="D20" s="62" t="s">
        <v>13</v>
      </c>
      <c r="E20" s="65" t="s">
        <v>17</v>
      </c>
      <c r="F20" s="4" t="s">
        <v>12</v>
      </c>
      <c r="G20" s="24">
        <v>1</v>
      </c>
      <c r="H20" s="48">
        <f t="shared" si="1"/>
        <v>27.265</v>
      </c>
      <c r="I20" s="46">
        <f t="shared" si="2"/>
        <v>272.65000000000003</v>
      </c>
      <c r="J20" s="6">
        <v>29000</v>
      </c>
      <c r="K20" s="21">
        <f t="shared" si="0"/>
        <v>31000</v>
      </c>
      <c r="L20" s="57">
        <f t="shared" si="3"/>
        <v>726.5725288831835</v>
      </c>
    </row>
    <row r="21" spans="1:12" ht="15.75">
      <c r="A21" s="89">
        <v>42</v>
      </c>
      <c r="B21" s="7">
        <v>35.25</v>
      </c>
      <c r="C21" s="63">
        <v>39.7</v>
      </c>
      <c r="D21" s="64" t="s">
        <v>13</v>
      </c>
      <c r="E21" s="66" t="s">
        <v>17</v>
      </c>
      <c r="F21" s="8" t="s">
        <v>12</v>
      </c>
      <c r="G21" s="41">
        <v>1</v>
      </c>
      <c r="H21" s="48">
        <f t="shared" si="1"/>
        <v>27.79</v>
      </c>
      <c r="I21" s="49">
        <f t="shared" si="2"/>
        <v>277.90000000000003</v>
      </c>
      <c r="J21" s="6">
        <v>29500</v>
      </c>
      <c r="K21" s="21">
        <f>J21+2000</f>
        <v>31500</v>
      </c>
      <c r="L21" s="57">
        <f t="shared" si="3"/>
        <v>725.44080604534</v>
      </c>
    </row>
    <row r="22" spans="1:12" ht="15.75">
      <c r="A22" s="74">
        <v>43</v>
      </c>
      <c r="B22" s="3">
        <v>35.25</v>
      </c>
      <c r="C22" s="59">
        <v>39.7</v>
      </c>
      <c r="D22" s="62" t="s">
        <v>13</v>
      </c>
      <c r="E22" s="65" t="s">
        <v>17</v>
      </c>
      <c r="F22" s="4" t="s">
        <v>12</v>
      </c>
      <c r="G22" s="24">
        <v>1</v>
      </c>
      <c r="H22" s="48">
        <f t="shared" si="1"/>
        <v>27.79</v>
      </c>
      <c r="I22" s="46">
        <f t="shared" si="2"/>
        <v>277.90000000000003</v>
      </c>
      <c r="J22" s="6">
        <v>29500</v>
      </c>
      <c r="K22" s="21">
        <f t="shared" si="0"/>
        <v>31500</v>
      </c>
      <c r="L22" s="57">
        <f t="shared" si="3"/>
        <v>725.44080604534</v>
      </c>
    </row>
    <row r="23" spans="1:12" ht="16.5" thickBot="1">
      <c r="A23" s="90">
        <v>44</v>
      </c>
      <c r="B23" s="28">
        <v>34.59</v>
      </c>
      <c r="C23" s="67">
        <v>38.95</v>
      </c>
      <c r="D23" s="68" t="s">
        <v>13</v>
      </c>
      <c r="E23" s="69" t="s">
        <v>17</v>
      </c>
      <c r="F23" s="29" t="s">
        <v>12</v>
      </c>
      <c r="G23" s="31">
        <v>1</v>
      </c>
      <c r="H23" s="50">
        <f t="shared" si="1"/>
        <v>27.265</v>
      </c>
      <c r="I23" s="51">
        <f t="shared" si="2"/>
        <v>272.65000000000003</v>
      </c>
      <c r="J23" s="58">
        <v>29000</v>
      </c>
      <c r="K23" s="32">
        <f>J23+2000</f>
        <v>31000</v>
      </c>
      <c r="L23" s="91">
        <f t="shared" si="3"/>
        <v>726.5725288831835</v>
      </c>
    </row>
    <row r="24" spans="1:12" ht="15.75">
      <c r="A24" s="74" t="s">
        <v>21</v>
      </c>
      <c r="B24" s="3">
        <v>103</v>
      </c>
      <c r="C24" s="4">
        <v>115.61</v>
      </c>
      <c r="D24" s="25" t="s">
        <v>18</v>
      </c>
      <c r="E24" s="26" t="s">
        <v>19</v>
      </c>
      <c r="F24" s="4" t="s">
        <v>28</v>
      </c>
      <c r="G24" s="39">
        <v>5</v>
      </c>
      <c r="H24" s="49">
        <f>C24*0.7</f>
        <v>80.92699999999999</v>
      </c>
      <c r="I24" s="49">
        <f>B24*7</f>
        <v>721</v>
      </c>
      <c r="J24" s="6">
        <v>120000</v>
      </c>
      <c r="K24" s="21">
        <v>125000</v>
      </c>
      <c r="L24" s="57">
        <f>(J24-700)/C24</f>
        <v>1031.9176541821641</v>
      </c>
    </row>
    <row r="25" spans="1:12" ht="15.75">
      <c r="A25" s="74">
        <v>54</v>
      </c>
      <c r="B25" s="3">
        <v>44.81</v>
      </c>
      <c r="C25" s="4">
        <v>50.02</v>
      </c>
      <c r="D25" s="42" t="s">
        <v>13</v>
      </c>
      <c r="E25" s="26" t="s">
        <v>17</v>
      </c>
      <c r="F25" s="4">
        <v>1.8</v>
      </c>
      <c r="G25" s="24">
        <v>2</v>
      </c>
      <c r="H25" s="46">
        <f>C25*0.7</f>
        <v>35.014</v>
      </c>
      <c r="I25" s="46">
        <f>C25*7</f>
        <v>350.14000000000004</v>
      </c>
      <c r="J25" s="9">
        <v>37500</v>
      </c>
      <c r="K25" s="6">
        <f>J25+3000</f>
        <v>40500</v>
      </c>
      <c r="L25" s="57">
        <f>(J25-700)/C25</f>
        <v>735.7057177129147</v>
      </c>
    </row>
    <row r="26" spans="1:12" ht="16.5" thickBot="1">
      <c r="A26" s="74">
        <v>55</v>
      </c>
      <c r="B26" s="3">
        <v>44.81</v>
      </c>
      <c r="C26" s="4">
        <v>50.46</v>
      </c>
      <c r="D26" s="42" t="s">
        <v>13</v>
      </c>
      <c r="E26" s="26" t="s">
        <v>17</v>
      </c>
      <c r="F26" s="4">
        <v>1.8</v>
      </c>
      <c r="G26" s="24">
        <v>2</v>
      </c>
      <c r="H26" s="46">
        <f>C26*0.7</f>
        <v>35.321999999999996</v>
      </c>
      <c r="I26" s="46">
        <f>C26*7</f>
        <v>353.22</v>
      </c>
      <c r="J26" s="9">
        <v>38000</v>
      </c>
      <c r="K26" s="6">
        <f>J26+3000</f>
        <v>41000</v>
      </c>
      <c r="L26" s="57">
        <f>(J26-700)/C26</f>
        <v>739.1993658343242</v>
      </c>
    </row>
    <row r="27" spans="1:12" ht="15.75">
      <c r="A27" s="92">
        <v>57</v>
      </c>
      <c r="B27" s="14">
        <v>31.6</v>
      </c>
      <c r="C27" s="33">
        <v>35.59</v>
      </c>
      <c r="D27" s="34" t="s">
        <v>10</v>
      </c>
      <c r="E27" s="35" t="s">
        <v>16</v>
      </c>
      <c r="F27" s="33">
        <v>1.8</v>
      </c>
      <c r="G27" s="15">
        <v>3</v>
      </c>
      <c r="H27" s="54">
        <f>C27*0.7</f>
        <v>24.913</v>
      </c>
      <c r="I27" s="55">
        <f>C27*7</f>
        <v>249.13000000000002</v>
      </c>
      <c r="J27" s="36">
        <v>28000</v>
      </c>
      <c r="K27" s="16">
        <f>J27+2000</f>
        <v>30000</v>
      </c>
      <c r="L27" s="57">
        <f>(J27-700)/C27</f>
        <v>767.0694015172801</v>
      </c>
    </row>
    <row r="28" spans="1:12" ht="15.75">
      <c r="A28" s="74">
        <v>60</v>
      </c>
      <c r="B28" s="3">
        <v>65.14</v>
      </c>
      <c r="C28" s="4">
        <v>74.08</v>
      </c>
      <c r="D28" s="42" t="s">
        <v>13</v>
      </c>
      <c r="E28" s="26" t="s">
        <v>20</v>
      </c>
      <c r="F28" s="4">
        <v>43.03</v>
      </c>
      <c r="G28" s="24">
        <v>3</v>
      </c>
      <c r="H28" s="47">
        <f>C28*0.7</f>
        <v>51.855999999999995</v>
      </c>
      <c r="I28" s="46">
        <f>C28*7</f>
        <v>518.56</v>
      </c>
      <c r="J28" s="37">
        <v>52500</v>
      </c>
      <c r="K28" s="18">
        <f>J28+3000</f>
        <v>55500</v>
      </c>
      <c r="L28" s="57">
        <f>(J28-700)/C28</f>
        <v>699.244060475162</v>
      </c>
    </row>
    <row r="29" spans="1:12" ht="16.5" thickBot="1">
      <c r="A29" s="90">
        <v>61</v>
      </c>
      <c r="B29" s="28">
        <v>36.39</v>
      </c>
      <c r="C29" s="29">
        <v>41.4</v>
      </c>
      <c r="D29" s="27" t="s">
        <v>13</v>
      </c>
      <c r="E29" s="30" t="s">
        <v>17</v>
      </c>
      <c r="F29" s="29">
        <v>1.8</v>
      </c>
      <c r="G29" s="31">
        <v>3</v>
      </c>
      <c r="H29" s="50">
        <f>C29*0.7</f>
        <v>28.979999999999997</v>
      </c>
      <c r="I29" s="51">
        <f>C29*7</f>
        <v>289.8</v>
      </c>
      <c r="J29" s="38">
        <v>31500</v>
      </c>
      <c r="K29" s="32">
        <f>J29+2000</f>
        <v>33500</v>
      </c>
      <c r="L29" s="91">
        <f>(J29-700)/C29</f>
        <v>743.9613526570049</v>
      </c>
    </row>
    <row r="30" spans="1:12" ht="15.75">
      <c r="A30" s="78">
        <v>62</v>
      </c>
      <c r="B30" s="79" t="s">
        <v>33</v>
      </c>
      <c r="C30" s="83">
        <v>78.63</v>
      </c>
      <c r="D30" s="93" t="s">
        <v>18</v>
      </c>
      <c r="E30" s="94" t="s">
        <v>19</v>
      </c>
      <c r="F30" s="83" t="s">
        <v>24</v>
      </c>
      <c r="G30" s="95">
        <v>4</v>
      </c>
      <c r="H30" s="52">
        <f>C30*0.7</f>
        <v>55.041</v>
      </c>
      <c r="I30" s="53">
        <f>C30*7</f>
        <v>550.41</v>
      </c>
      <c r="J30" s="96">
        <v>66000</v>
      </c>
      <c r="K30" s="87">
        <f>J30+3000</f>
        <v>69000</v>
      </c>
      <c r="L30" s="97">
        <f>(J30-700)/C30</f>
        <v>830.4718300902964</v>
      </c>
    </row>
    <row r="31" spans="1:13" ht="15.75" customHeight="1" thickBot="1">
      <c r="A31" s="110">
        <v>64</v>
      </c>
      <c r="B31" s="111">
        <v>59.94</v>
      </c>
      <c r="C31" s="112">
        <v>66.91</v>
      </c>
      <c r="D31" s="113" t="s">
        <v>29</v>
      </c>
      <c r="E31" s="114" t="s">
        <v>20</v>
      </c>
      <c r="F31" s="112">
        <v>30.153</v>
      </c>
      <c r="G31" s="115">
        <v>4</v>
      </c>
      <c r="H31" s="116">
        <f>C31*0.7</f>
        <v>46.836999999999996</v>
      </c>
      <c r="I31" s="117">
        <f>C31*7</f>
        <v>468.37</v>
      </c>
      <c r="J31" s="118">
        <v>59000</v>
      </c>
      <c r="K31" s="119">
        <f>J31+3000</f>
        <v>62000</v>
      </c>
      <c r="L31" s="120">
        <f>(J31-700)/C31</f>
        <v>871.3196831564788</v>
      </c>
      <c r="M31" s="124"/>
    </row>
    <row r="32" ht="16.5" customHeight="1"/>
    <row r="33" ht="15.75" customHeight="1"/>
  </sheetData>
  <sheetProtection selectLockedCells="1" selectUnlockedCells="1"/>
  <mergeCells count="13">
    <mergeCell ref="I3:I5"/>
    <mergeCell ref="J3:J5"/>
    <mergeCell ref="K3:K5"/>
    <mergeCell ref="L3:L5"/>
    <mergeCell ref="E3:E5"/>
    <mergeCell ref="F3:F5"/>
    <mergeCell ref="G3:G5"/>
    <mergeCell ref="H3:H5"/>
    <mergeCell ref="A3:A5"/>
    <mergeCell ref="B3:B5"/>
    <mergeCell ref="C3:C5"/>
    <mergeCell ref="D3:D5"/>
    <mergeCell ref="A1:L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sunrise</cp:lastModifiedBy>
  <cp:lastPrinted>2012-09-28T20:43:28Z</cp:lastPrinted>
  <dcterms:created xsi:type="dcterms:W3CDTF">2011-11-17T13:49:49Z</dcterms:created>
  <dcterms:modified xsi:type="dcterms:W3CDTF">2015-02-20T07:44:05Z</dcterms:modified>
  <cp:category/>
  <cp:version/>
  <cp:contentType/>
  <cp:contentStatus/>
</cp:coreProperties>
</file>