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15" windowHeight="7935" activeTab="0"/>
  </bookViews>
  <sheets>
    <sheet name="1" sheetId="1" r:id="rId1"/>
  </sheets>
  <definedNames>
    <definedName name="OLE_LINK1" localSheetId="0">'1'!#REF!</definedName>
    <definedName name="_xlnm.Print_Area" localSheetId="0">'1'!$A$1:$J$4</definedName>
  </definedNames>
  <calcPr fullCalcOnLoad="1"/>
</workbook>
</file>

<file path=xl/sharedStrings.xml><?xml version="1.0" encoding="utf-8"?>
<sst xmlns="http://schemas.openxmlformats.org/spreadsheetml/2006/main" count="100" uniqueCount="54">
  <si>
    <t>Первоклассное расположение – на первой линии после самого пляжа Оазис</t>
  </si>
  <si>
    <t>Этаж</t>
  </si>
  <si>
    <t>Комнаты</t>
  </si>
  <si>
    <t>Номер квартиры</t>
  </si>
  <si>
    <t>Вид</t>
  </si>
  <si>
    <t>Общая площадь квартиры</t>
  </si>
  <si>
    <t>Жилая площадь квартиры</t>
  </si>
  <si>
    <t>м2</t>
  </si>
  <si>
    <t>І этаж</t>
  </si>
  <si>
    <t>Море/Дюны</t>
  </si>
  <si>
    <t>Проданно</t>
  </si>
  <si>
    <t>Квартира No2</t>
  </si>
  <si>
    <t>Квартира No3</t>
  </si>
  <si>
    <t>Квартира No4</t>
  </si>
  <si>
    <t>Студио No2</t>
  </si>
  <si>
    <t>Квартира No5</t>
  </si>
  <si>
    <t>ІІ этаж</t>
  </si>
  <si>
    <t>Квартира No6</t>
  </si>
  <si>
    <t>Море</t>
  </si>
  <si>
    <t>Квартира No7</t>
  </si>
  <si>
    <t>Квартира No8</t>
  </si>
  <si>
    <t>Квартира No9</t>
  </si>
  <si>
    <t>Квартира No10</t>
  </si>
  <si>
    <t>Квартира No11</t>
  </si>
  <si>
    <t>Квартира No14</t>
  </si>
  <si>
    <t>Квартира No15</t>
  </si>
  <si>
    <t>Квартира No16</t>
  </si>
  <si>
    <t>Квартира No18</t>
  </si>
  <si>
    <t>Квартира No19</t>
  </si>
  <si>
    <t>Квартира No20</t>
  </si>
  <si>
    <t>Квартира No22</t>
  </si>
  <si>
    <t>Подз. машиноместо</t>
  </si>
  <si>
    <t>ЛОТ 241</t>
  </si>
  <si>
    <t>Цена о кв.м.</t>
  </si>
  <si>
    <t>EUR</t>
  </si>
  <si>
    <t>EUR / м2</t>
  </si>
  <si>
    <t>Квартира No1*</t>
  </si>
  <si>
    <t>ІІІ этаж</t>
  </si>
  <si>
    <t>Квартира No12*</t>
  </si>
  <si>
    <t>Квартира No17*</t>
  </si>
  <si>
    <r>
      <t>ІV эт</t>
    </r>
    <r>
      <rPr>
        <b/>
        <sz val="9"/>
        <color indexed="53"/>
        <rFont val="Verdana"/>
        <family val="2"/>
      </rPr>
      <t>а</t>
    </r>
    <r>
      <rPr>
        <b/>
        <sz val="9"/>
        <color indexed="53"/>
        <rFont val="Verdana"/>
        <family val="2"/>
      </rPr>
      <t>ж</t>
    </r>
  </si>
  <si>
    <t>* Квартиры полностью оснащены мебелью и кухонной техникой!</t>
  </si>
  <si>
    <t>Цена без мебель</t>
  </si>
  <si>
    <t>Промо
Цена</t>
  </si>
  <si>
    <t>Студия No1</t>
  </si>
  <si>
    <t>Студия No3</t>
  </si>
  <si>
    <t>Промо</t>
  </si>
  <si>
    <t>% скидкой</t>
  </si>
  <si>
    <t>%</t>
  </si>
  <si>
    <t>Квартира No13</t>
  </si>
  <si>
    <r>
      <t xml:space="preserve">77 400
</t>
    </r>
    <r>
      <rPr>
        <sz val="9"/>
        <color indexed="14"/>
        <rFont val="Verdana"/>
        <family val="2"/>
      </rPr>
      <t>с мебелем</t>
    </r>
  </si>
  <si>
    <t>Квартира No21</t>
  </si>
  <si>
    <r>
      <t xml:space="preserve">48 500
</t>
    </r>
    <r>
      <rPr>
        <sz val="9"/>
        <rFont val="Verdana"/>
        <family val="2"/>
      </rPr>
      <t>с мебелем</t>
    </r>
  </si>
  <si>
    <t>Цена 1 кв.м.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</si>
</sst>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47">
    <font>
      <sz val="11"/>
      <color indexed="8"/>
      <name val="Calibri"/>
      <family val="2"/>
    </font>
    <font>
      <b/>
      <sz val="10"/>
      <color indexed="50"/>
      <name val="Verdana"/>
      <family val="2"/>
    </font>
    <font>
      <sz val="9"/>
      <color indexed="56"/>
      <name val="Verdana"/>
      <family val="2"/>
    </font>
    <font>
      <sz val="10"/>
      <color indexed="56"/>
      <name val="Verdana"/>
      <family val="2"/>
    </font>
    <font>
      <sz val="8.5"/>
      <color indexed="56"/>
      <name val="Verdana"/>
      <family val="2"/>
    </font>
    <font>
      <sz val="8"/>
      <color indexed="56"/>
      <name val="Verdana"/>
      <family val="2"/>
    </font>
    <font>
      <b/>
      <sz val="9"/>
      <color indexed="53"/>
      <name val="Verdana"/>
      <family val="2"/>
    </font>
    <font>
      <sz val="10.5"/>
      <color indexed="56"/>
      <name val="Verdana"/>
      <family val="2"/>
    </font>
    <font>
      <sz val="11"/>
      <color indexed="56"/>
      <name val="Verdana"/>
      <family val="2"/>
    </font>
    <font>
      <i/>
      <sz val="9"/>
      <color indexed="56"/>
      <name val="Verdana"/>
      <family val="2"/>
    </font>
    <font>
      <i/>
      <sz val="11"/>
      <color indexed="56"/>
      <name val="Verdana"/>
      <family val="2"/>
    </font>
    <font>
      <sz val="9"/>
      <color indexed="8"/>
      <name val="Verdana"/>
      <family val="2"/>
    </font>
    <font>
      <sz val="10.5"/>
      <color indexed="53"/>
      <name val="Verdana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Verdana"/>
      <family val="2"/>
    </font>
    <font>
      <sz val="9"/>
      <color indexed="53"/>
      <name val="Verdana"/>
      <family val="2"/>
    </font>
    <font>
      <i/>
      <sz val="9.5"/>
      <color indexed="53"/>
      <name val="Verdana"/>
      <family val="2"/>
    </font>
    <font>
      <b/>
      <sz val="8"/>
      <color indexed="53"/>
      <name val="Verdana"/>
      <family val="2"/>
    </font>
    <font>
      <b/>
      <sz val="12"/>
      <color indexed="8"/>
      <name val="Calibri"/>
      <family val="2"/>
    </font>
    <font>
      <sz val="9"/>
      <color indexed="14"/>
      <name val="Verdana"/>
      <family val="2"/>
    </font>
    <font>
      <sz val="11"/>
      <color indexed="14"/>
      <name val="Verdana"/>
      <family val="2"/>
    </font>
    <font>
      <sz val="10.5"/>
      <color indexed="14"/>
      <name val="Verdana"/>
      <family val="2"/>
    </font>
    <font>
      <b/>
      <sz val="11"/>
      <color indexed="56"/>
      <name val="Verdana"/>
      <family val="2"/>
    </font>
    <font>
      <b/>
      <sz val="10"/>
      <color indexed="14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.5"/>
      <name val="Verdana"/>
      <family val="2"/>
    </font>
    <font>
      <i/>
      <sz val="9.5"/>
      <name val="Verdana"/>
      <family val="2"/>
    </font>
    <font>
      <sz val="11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/>
      <right/>
      <top style="thin">
        <color indexed="50"/>
      </top>
      <bottom style="thin">
        <color indexed="50"/>
      </bottom>
    </border>
    <border>
      <left/>
      <right/>
      <top style="thin">
        <color indexed="50"/>
      </top>
      <bottom/>
    </border>
    <border>
      <left style="thin">
        <color indexed="50"/>
      </left>
      <right/>
      <top style="thin">
        <color indexed="50"/>
      </top>
      <bottom style="thin">
        <color indexed="50"/>
      </bottom>
    </border>
    <border>
      <left/>
      <right style="thin">
        <color indexed="50"/>
      </right>
      <top style="thin">
        <color indexed="50"/>
      </top>
      <bottom style="thin">
        <color indexed="50"/>
      </bottom>
    </border>
    <border>
      <left/>
      <right style="thin">
        <color indexed="50"/>
      </right>
      <top/>
      <bottom/>
    </border>
    <border>
      <left/>
      <right style="thin">
        <color indexed="50"/>
      </right>
      <top>
        <color indexed="63"/>
      </top>
      <bottom style="thin">
        <color indexed="50"/>
      </bottom>
    </border>
    <border>
      <left/>
      <right/>
      <top>
        <color indexed="63"/>
      </top>
      <bottom style="thin">
        <color indexed="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180" fontId="30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 vertical="center"/>
    </xf>
    <xf numFmtId="3" fontId="37" fillId="0" borderId="10" xfId="0" applyNumberFormat="1" applyFont="1" applyBorder="1" applyAlignment="1">
      <alignment horizontal="right" vertical="center" wrapText="1"/>
    </xf>
    <xf numFmtId="9" fontId="0" fillId="0" borderId="0" xfId="57" applyNumberFormat="1" applyFont="1" applyBorder="1" applyAlignment="1">
      <alignment vertical="center"/>
    </xf>
    <xf numFmtId="0" fontId="41" fillId="5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vertical="center"/>
    </xf>
    <xf numFmtId="0" fontId="42" fillId="5" borderId="10" xfId="0" applyFont="1" applyFill="1" applyBorder="1" applyAlignment="1">
      <alignment horizontal="center" vertical="center"/>
    </xf>
    <xf numFmtId="180" fontId="41" fillId="5" borderId="10" xfId="0" applyNumberFormat="1" applyFont="1" applyFill="1" applyBorder="1" applyAlignment="1">
      <alignment horizontal="right" vertical="center"/>
    </xf>
    <xf numFmtId="3" fontId="43" fillId="5" borderId="10" xfId="0" applyNumberFormat="1" applyFont="1" applyFill="1" applyBorder="1" applyAlignment="1">
      <alignment horizontal="right" vertical="center"/>
    </xf>
    <xf numFmtId="3" fontId="44" fillId="5" borderId="10" xfId="0" applyNumberFormat="1" applyFont="1" applyFill="1" applyBorder="1" applyAlignment="1">
      <alignment horizontal="right" vertical="center"/>
    </xf>
    <xf numFmtId="1" fontId="46" fillId="5" borderId="0" xfId="0" applyNumberFormat="1" applyFont="1" applyFill="1" applyBorder="1" applyAlignment="1">
      <alignment vertical="center"/>
    </xf>
    <xf numFmtId="9" fontId="46" fillId="5" borderId="0" xfId="57" applyFont="1" applyFill="1" applyBorder="1" applyAlignment="1">
      <alignment vertical="center"/>
    </xf>
    <xf numFmtId="3" fontId="45" fillId="5" borderId="10" xfId="0" applyNumberFormat="1" applyFont="1" applyFill="1" applyBorder="1" applyAlignment="1">
      <alignment horizontal="right" vertical="center"/>
    </xf>
    <xf numFmtId="0" fontId="46" fillId="5" borderId="0" xfId="0" applyFont="1" applyFill="1" applyBorder="1" applyAlignment="1">
      <alignment/>
    </xf>
    <xf numFmtId="1" fontId="0" fillId="5" borderId="0" xfId="0" applyNumberFormat="1" applyFill="1" applyBorder="1" applyAlignment="1">
      <alignment vertical="center"/>
    </xf>
    <xf numFmtId="9" fontId="0" fillId="5" borderId="0" xfId="57" applyFont="1" applyFill="1" applyBorder="1" applyAlignment="1">
      <alignment vertical="center"/>
    </xf>
    <xf numFmtId="0" fontId="11" fillId="5" borderId="0" xfId="0" applyFont="1" applyFill="1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80" fontId="41" fillId="0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Fill="1" applyBorder="1" applyAlignment="1">
      <alignment vertical="center"/>
    </xf>
    <xf numFmtId="9" fontId="46" fillId="0" borderId="0" xfId="57" applyFont="1" applyFill="1" applyBorder="1" applyAlignment="1">
      <alignment vertical="center"/>
    </xf>
    <xf numFmtId="0" fontId="42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1"/>
  <sheetViews>
    <sheetView tabSelected="1" zoomScalePageLayoutView="0" workbookViewId="0" topLeftCell="A6">
      <selection activeCell="N8" sqref="N8"/>
    </sheetView>
  </sheetViews>
  <sheetFormatPr defaultColWidth="9.140625" defaultRowHeight="15"/>
  <cols>
    <col min="1" max="1" width="3.8515625" style="1" customWidth="1"/>
    <col min="2" max="2" width="5.28125" style="1" customWidth="1"/>
    <col min="3" max="3" width="18.140625" style="1" customWidth="1"/>
    <col min="4" max="4" width="22.7109375" style="1" customWidth="1"/>
    <col min="5" max="5" width="19.140625" style="1" customWidth="1"/>
    <col min="6" max="6" width="9.421875" style="1" customWidth="1"/>
    <col min="7" max="7" width="10.57421875" style="1" customWidth="1"/>
    <col min="8" max="8" width="12.8515625" style="1" customWidth="1"/>
    <col min="9" max="9" width="12.140625" style="1" customWidth="1"/>
    <col min="10" max="10" width="11.7109375" style="1" customWidth="1"/>
    <col min="11" max="11" width="10.7109375" style="1" customWidth="1"/>
    <col min="12" max="19" width="9.140625" style="1" customWidth="1"/>
    <col min="20" max="20" width="14.00390625" style="1" customWidth="1"/>
    <col min="21" max="16384" width="9.140625" style="1" customWidth="1"/>
  </cols>
  <sheetData>
    <row r="1" ht="15" hidden="1"/>
    <row r="2" ht="15" hidden="1"/>
    <row r="3" spans="2:10" ht="24.75" customHeight="1">
      <c r="B3" s="3" t="s">
        <v>0</v>
      </c>
      <c r="C3" s="2"/>
      <c r="D3" s="3"/>
      <c r="E3" s="3"/>
      <c r="F3" s="3"/>
      <c r="G3" s="3"/>
      <c r="H3" s="3"/>
      <c r="I3" s="2"/>
      <c r="J3" s="2"/>
    </row>
    <row r="4" ht="21" customHeight="1">
      <c r="D4" s="40" t="s">
        <v>32</v>
      </c>
    </row>
    <row r="5" spans="1:9" ht="32.25" customHeight="1">
      <c r="A5" s="70"/>
      <c r="B5" s="71"/>
      <c r="C5" s="71"/>
      <c r="D5" s="71"/>
      <c r="E5" s="71"/>
      <c r="F5" s="71"/>
      <c r="G5" s="71"/>
      <c r="H5" s="72"/>
      <c r="I5" s="49" t="s">
        <v>46</v>
      </c>
    </row>
    <row r="6" spans="1:11" ht="31.5">
      <c r="A6" s="73" t="s">
        <v>1</v>
      </c>
      <c r="B6" s="73" t="s">
        <v>2</v>
      </c>
      <c r="C6" s="74" t="s">
        <v>3</v>
      </c>
      <c r="D6" s="74" t="s">
        <v>4</v>
      </c>
      <c r="E6" s="7" t="s">
        <v>5</v>
      </c>
      <c r="F6" s="7" t="s">
        <v>6</v>
      </c>
      <c r="G6" s="8" t="s">
        <v>42</v>
      </c>
      <c r="H6" s="8" t="s">
        <v>33</v>
      </c>
      <c r="I6" s="41" t="s">
        <v>43</v>
      </c>
      <c r="J6" s="50" t="s">
        <v>53</v>
      </c>
      <c r="K6" s="50" t="s">
        <v>47</v>
      </c>
    </row>
    <row r="7" spans="1:11" ht="25.5" customHeight="1">
      <c r="A7" s="73"/>
      <c r="B7" s="73"/>
      <c r="C7" s="74"/>
      <c r="D7" s="74"/>
      <c r="E7" s="9" t="s">
        <v>7</v>
      </c>
      <c r="F7" s="9" t="s">
        <v>7</v>
      </c>
      <c r="G7" s="9" t="s">
        <v>34</v>
      </c>
      <c r="H7" s="10" t="s">
        <v>35</v>
      </c>
      <c r="I7" s="42" t="s">
        <v>34</v>
      </c>
      <c r="J7" s="51" t="s">
        <v>35</v>
      </c>
      <c r="K7" s="52" t="s">
        <v>48</v>
      </c>
    </row>
    <row r="8" spans="1:9" ht="26.25" customHeight="1">
      <c r="A8" s="11"/>
      <c r="B8" s="11"/>
      <c r="C8" s="12"/>
      <c r="D8" s="12"/>
      <c r="E8" s="4"/>
      <c r="F8" s="4"/>
      <c r="G8" s="4"/>
      <c r="H8" s="13"/>
      <c r="I8" s="43"/>
    </row>
    <row r="9" spans="1:12" s="5" customFormat="1" ht="12" customHeight="1">
      <c r="A9" s="75" t="s">
        <v>8</v>
      </c>
      <c r="B9" s="81">
        <v>1</v>
      </c>
      <c r="C9" s="82" t="s">
        <v>36</v>
      </c>
      <c r="D9" s="83" t="s">
        <v>9</v>
      </c>
      <c r="E9" s="84">
        <v>50.9</v>
      </c>
      <c r="F9" s="84">
        <v>44.5</v>
      </c>
      <c r="G9" s="85">
        <v>53900</v>
      </c>
      <c r="H9" s="86">
        <f>G9/E9</f>
        <v>1058.9390962671905</v>
      </c>
      <c r="I9" s="87" t="s">
        <v>52</v>
      </c>
      <c r="J9" s="88">
        <f>48500/E9</f>
        <v>952.8487229862476</v>
      </c>
      <c r="K9" s="89">
        <f>(G9-48500)/G9</f>
        <v>0.10018552875695733</v>
      </c>
      <c r="L9" s="90"/>
    </row>
    <row r="10" spans="1:9" ht="18" customHeight="1">
      <c r="A10" s="76"/>
      <c r="B10" s="20">
        <v>1</v>
      </c>
      <c r="C10" s="21" t="s">
        <v>44</v>
      </c>
      <c r="D10" s="22" t="s">
        <v>9</v>
      </c>
      <c r="E10" s="23">
        <v>39.7</v>
      </c>
      <c r="F10" s="23">
        <v>34.2</v>
      </c>
      <c r="G10" s="77" t="s">
        <v>10</v>
      </c>
      <c r="H10" s="76"/>
      <c r="I10" s="44"/>
    </row>
    <row r="11" spans="1:9" ht="18" customHeight="1">
      <c r="A11" s="76"/>
      <c r="B11" s="20">
        <v>2</v>
      </c>
      <c r="C11" s="21" t="s">
        <v>11</v>
      </c>
      <c r="D11" s="22" t="s">
        <v>9</v>
      </c>
      <c r="E11" s="23">
        <v>77.8</v>
      </c>
      <c r="F11" s="23">
        <v>68.5</v>
      </c>
      <c r="G11" s="77" t="s">
        <v>10</v>
      </c>
      <c r="H11" s="77"/>
      <c r="I11" s="44"/>
    </row>
    <row r="12" spans="1:9" ht="18" customHeight="1">
      <c r="A12" s="76"/>
      <c r="B12" s="20">
        <v>3</v>
      </c>
      <c r="C12" s="21" t="s">
        <v>12</v>
      </c>
      <c r="D12" s="22" t="s">
        <v>9</v>
      </c>
      <c r="E12" s="23">
        <v>111.6</v>
      </c>
      <c r="F12" s="23">
        <v>97.6</v>
      </c>
      <c r="G12" s="77" t="s">
        <v>10</v>
      </c>
      <c r="H12" s="77"/>
      <c r="I12" s="44"/>
    </row>
    <row r="13" spans="1:11" s="5" customFormat="1" ht="12" customHeight="1" hidden="1">
      <c r="A13" s="76"/>
      <c r="B13" s="20">
        <v>2</v>
      </c>
      <c r="C13" s="21" t="s">
        <v>13</v>
      </c>
      <c r="D13" s="22" t="s">
        <v>9</v>
      </c>
      <c r="E13" s="23">
        <v>67</v>
      </c>
      <c r="F13" s="23">
        <v>57.8</v>
      </c>
      <c r="G13" s="77" t="s">
        <v>10</v>
      </c>
      <c r="H13" s="77"/>
      <c r="I13" s="44"/>
      <c r="J13" s="1"/>
      <c r="K13" s="1"/>
    </row>
    <row r="14" spans="1:9" ht="18" customHeight="1">
      <c r="A14" s="76"/>
      <c r="B14" s="20">
        <v>1</v>
      </c>
      <c r="C14" s="21" t="s">
        <v>14</v>
      </c>
      <c r="D14" s="22" t="s">
        <v>9</v>
      </c>
      <c r="E14" s="23">
        <v>38.7</v>
      </c>
      <c r="F14" s="23">
        <v>33.2</v>
      </c>
      <c r="G14" s="77" t="s">
        <v>10</v>
      </c>
      <c r="H14" s="77"/>
      <c r="I14" s="45"/>
    </row>
    <row r="15" spans="1:9" ht="18" customHeight="1">
      <c r="A15" s="76"/>
      <c r="B15" s="20">
        <v>2</v>
      </c>
      <c r="C15" s="21" t="s">
        <v>15</v>
      </c>
      <c r="D15" s="22" t="s">
        <v>9</v>
      </c>
      <c r="E15" s="23">
        <v>63.6</v>
      </c>
      <c r="F15" s="23">
        <v>54.8</v>
      </c>
      <c r="G15" s="77" t="s">
        <v>10</v>
      </c>
      <c r="H15" s="77"/>
      <c r="I15" s="44"/>
    </row>
    <row r="16" spans="1:11" s="5" customFormat="1" ht="12" customHeight="1">
      <c r="A16" s="24"/>
      <c r="B16" s="24"/>
      <c r="C16" s="25"/>
      <c r="D16" s="25"/>
      <c r="E16" s="26"/>
      <c r="F16" s="26"/>
      <c r="G16" s="27"/>
      <c r="H16" s="28"/>
      <c r="I16" s="27"/>
      <c r="J16" s="1"/>
      <c r="K16" s="1"/>
    </row>
    <row r="17" spans="1:9" ht="15" customHeight="1">
      <c r="A17" s="75" t="s">
        <v>16</v>
      </c>
      <c r="B17" s="20">
        <v>3</v>
      </c>
      <c r="C17" s="21" t="s">
        <v>17</v>
      </c>
      <c r="D17" s="22" t="s">
        <v>18</v>
      </c>
      <c r="E17" s="23">
        <v>88.3</v>
      </c>
      <c r="F17" s="23">
        <v>72.9</v>
      </c>
      <c r="G17" s="77" t="s">
        <v>10</v>
      </c>
      <c r="H17" s="77"/>
      <c r="I17" s="44"/>
    </row>
    <row r="18" spans="1:12" s="5" customFormat="1" ht="15.75" customHeight="1">
      <c r="A18" s="76"/>
      <c r="B18" s="57">
        <v>1</v>
      </c>
      <c r="C18" s="58" t="s">
        <v>45</v>
      </c>
      <c r="D18" s="59" t="s">
        <v>18</v>
      </c>
      <c r="E18" s="60">
        <v>39</v>
      </c>
      <c r="F18" s="60">
        <v>32.4</v>
      </c>
      <c r="G18" s="61">
        <v>43500</v>
      </c>
      <c r="H18" s="62">
        <f>G18/E18</f>
        <v>1115.3846153846155</v>
      </c>
      <c r="I18" s="65">
        <f>G18*0.87815</f>
        <v>38199.525</v>
      </c>
      <c r="J18" s="67">
        <f>+I18/E18</f>
        <v>979.475</v>
      </c>
      <c r="K18" s="68">
        <f>(G18-I18)/G18</f>
        <v>0.12184999999999997</v>
      </c>
      <c r="L18" s="69"/>
    </row>
    <row r="19" spans="1:12" ht="16.5" customHeight="1">
      <c r="A19" s="76"/>
      <c r="B19" s="57">
        <v>2</v>
      </c>
      <c r="C19" s="58" t="s">
        <v>19</v>
      </c>
      <c r="D19" s="59" t="s">
        <v>18</v>
      </c>
      <c r="E19" s="60">
        <v>77.8</v>
      </c>
      <c r="F19" s="60">
        <v>64.8</v>
      </c>
      <c r="G19" s="61">
        <v>81500</v>
      </c>
      <c r="H19" s="62">
        <f>G19/E19</f>
        <v>1047.5578406169666</v>
      </c>
      <c r="I19" s="65">
        <f>G19*0.93129</f>
        <v>75900.135</v>
      </c>
      <c r="J19" s="63">
        <f>+I19/E19</f>
        <v>975.5801413881748</v>
      </c>
      <c r="K19" s="64">
        <f>(G19-I19)/G19</f>
        <v>0.06871000000000006</v>
      </c>
      <c r="L19" s="66"/>
    </row>
    <row r="20" spans="1:9" ht="18" customHeight="1">
      <c r="A20" s="76"/>
      <c r="B20" s="20">
        <v>3</v>
      </c>
      <c r="C20" s="21" t="s">
        <v>20</v>
      </c>
      <c r="D20" s="22" t="s">
        <v>18</v>
      </c>
      <c r="E20" s="23">
        <v>113.9</v>
      </c>
      <c r="F20" s="23">
        <v>94.3</v>
      </c>
      <c r="G20" s="77" t="s">
        <v>10</v>
      </c>
      <c r="H20" s="77"/>
      <c r="I20" s="45"/>
    </row>
    <row r="21" spans="1:9" ht="18" customHeight="1">
      <c r="A21" s="76"/>
      <c r="B21" s="20">
        <v>2</v>
      </c>
      <c r="C21" s="21" t="s">
        <v>21</v>
      </c>
      <c r="D21" s="22" t="s">
        <v>18</v>
      </c>
      <c r="E21" s="23">
        <v>67.9</v>
      </c>
      <c r="F21" s="23">
        <v>56</v>
      </c>
      <c r="G21" s="77" t="s">
        <v>10</v>
      </c>
      <c r="H21" s="77"/>
      <c r="I21" s="45"/>
    </row>
    <row r="22" spans="1:11" s="5" customFormat="1" ht="12" customHeight="1">
      <c r="A22" s="76"/>
      <c r="B22" s="20">
        <v>2</v>
      </c>
      <c r="C22" s="21" t="s">
        <v>22</v>
      </c>
      <c r="D22" s="22" t="s">
        <v>18</v>
      </c>
      <c r="E22" s="23">
        <v>67.9</v>
      </c>
      <c r="F22" s="23">
        <v>56</v>
      </c>
      <c r="G22" s="77" t="s">
        <v>10</v>
      </c>
      <c r="H22" s="77"/>
      <c r="I22" s="44"/>
      <c r="J22" s="1"/>
      <c r="K22" s="1"/>
    </row>
    <row r="23" spans="1:9" ht="18" customHeight="1">
      <c r="A23" s="76"/>
      <c r="B23" s="20">
        <v>2</v>
      </c>
      <c r="C23" s="21" t="s">
        <v>23</v>
      </c>
      <c r="D23" s="22" t="s">
        <v>18</v>
      </c>
      <c r="E23" s="23">
        <v>83.7</v>
      </c>
      <c r="F23" s="23">
        <v>68.8</v>
      </c>
      <c r="G23" s="77" t="s">
        <v>10</v>
      </c>
      <c r="H23" s="77"/>
      <c r="I23" s="45"/>
    </row>
    <row r="24" spans="1:11" s="5" customFormat="1" ht="12" customHeight="1">
      <c r="A24" s="24"/>
      <c r="B24" s="24"/>
      <c r="C24" s="25"/>
      <c r="D24" s="25"/>
      <c r="E24" s="26"/>
      <c r="F24" s="26"/>
      <c r="G24" s="27"/>
      <c r="H24" s="28"/>
      <c r="I24" s="27"/>
      <c r="J24" s="1"/>
      <c r="K24" s="1"/>
    </row>
    <row r="25" spans="1:9" ht="26.25" customHeight="1">
      <c r="A25" s="75" t="s">
        <v>37</v>
      </c>
      <c r="B25" s="14">
        <v>2</v>
      </c>
      <c r="C25" s="21" t="s">
        <v>38</v>
      </c>
      <c r="D25" s="22" t="s">
        <v>18</v>
      </c>
      <c r="E25" s="23">
        <v>69.8</v>
      </c>
      <c r="F25" s="23">
        <v>58.4</v>
      </c>
      <c r="G25" s="77" t="s">
        <v>10</v>
      </c>
      <c r="H25" s="77"/>
      <c r="I25" s="18"/>
    </row>
    <row r="26" spans="1:11" s="5" customFormat="1" ht="12" customHeight="1">
      <c r="A26" s="76"/>
      <c r="B26" s="14">
        <v>2</v>
      </c>
      <c r="C26" s="21" t="s">
        <v>49</v>
      </c>
      <c r="D26" s="22" t="s">
        <v>18</v>
      </c>
      <c r="E26" s="23">
        <v>77.8</v>
      </c>
      <c r="F26" s="23">
        <v>64.8</v>
      </c>
      <c r="G26" s="77" t="s">
        <v>10</v>
      </c>
      <c r="H26" s="77"/>
      <c r="I26" s="55"/>
      <c r="J26" s="1"/>
      <c r="K26" s="1"/>
    </row>
    <row r="27" spans="1:9" ht="18" customHeight="1">
      <c r="A27" s="76"/>
      <c r="B27" s="20">
        <v>3</v>
      </c>
      <c r="C27" s="21" t="s">
        <v>24</v>
      </c>
      <c r="D27" s="22" t="s">
        <v>18</v>
      </c>
      <c r="E27" s="23">
        <v>113.9</v>
      </c>
      <c r="F27" s="23">
        <v>94.3</v>
      </c>
      <c r="G27" s="77" t="s">
        <v>10</v>
      </c>
      <c r="H27" s="77"/>
      <c r="I27" s="44"/>
    </row>
    <row r="28" spans="1:11" s="5" customFormat="1" ht="18" customHeight="1">
      <c r="A28" s="76"/>
      <c r="B28" s="20">
        <v>2</v>
      </c>
      <c r="C28" s="21" t="s">
        <v>25</v>
      </c>
      <c r="D28" s="22" t="s">
        <v>18</v>
      </c>
      <c r="E28" s="23">
        <v>67.9</v>
      </c>
      <c r="F28" s="23">
        <v>56</v>
      </c>
      <c r="G28" s="77" t="s">
        <v>10</v>
      </c>
      <c r="H28" s="77"/>
      <c r="I28" s="44"/>
      <c r="J28" s="1"/>
      <c r="K28" s="1"/>
    </row>
    <row r="29" spans="1:9" ht="18" customHeight="1">
      <c r="A29" s="76"/>
      <c r="B29" s="20">
        <v>2</v>
      </c>
      <c r="C29" s="21" t="s">
        <v>26</v>
      </c>
      <c r="D29" s="22" t="s">
        <v>18</v>
      </c>
      <c r="E29" s="23">
        <v>67.9</v>
      </c>
      <c r="F29" s="23">
        <v>56</v>
      </c>
      <c r="G29" s="77" t="s">
        <v>10</v>
      </c>
      <c r="H29" s="77"/>
      <c r="I29" s="45"/>
    </row>
    <row r="30" spans="1:11" ht="30.75" customHeight="1">
      <c r="A30" s="76"/>
      <c r="B30" s="14">
        <v>2</v>
      </c>
      <c r="C30" s="15" t="s">
        <v>39</v>
      </c>
      <c r="D30" s="16" t="s">
        <v>18</v>
      </c>
      <c r="E30" s="17">
        <v>83.7</v>
      </c>
      <c r="F30" s="17">
        <v>68.8</v>
      </c>
      <c r="G30" s="18">
        <v>89600</v>
      </c>
      <c r="H30" s="19">
        <f>G30/E30</f>
        <v>1070.4898446833931</v>
      </c>
      <c r="I30" s="53" t="s">
        <v>50</v>
      </c>
      <c r="J30" s="54">
        <f>77400/E30</f>
        <v>924.7311827956989</v>
      </c>
      <c r="K30" s="56">
        <f>(G30-77400)/G30</f>
        <v>0.13616071428571427</v>
      </c>
    </row>
    <row r="31" spans="1:11" s="5" customFormat="1" ht="12" customHeight="1" hidden="1">
      <c r="A31" s="24"/>
      <c r="B31" s="24"/>
      <c r="C31" s="25"/>
      <c r="D31" s="25"/>
      <c r="E31" s="26"/>
      <c r="F31" s="26"/>
      <c r="G31" s="27"/>
      <c r="H31" s="28"/>
      <c r="I31" s="27"/>
      <c r="J31" s="1"/>
      <c r="K31" s="1"/>
    </row>
    <row r="32" spans="1:9" ht="18" customHeight="1">
      <c r="A32" s="75" t="s">
        <v>40</v>
      </c>
      <c r="B32" s="20">
        <v>2</v>
      </c>
      <c r="C32" s="21" t="s">
        <v>27</v>
      </c>
      <c r="D32" s="22" t="s">
        <v>18</v>
      </c>
      <c r="E32" s="23">
        <v>77.5</v>
      </c>
      <c r="F32" s="23">
        <v>65.3</v>
      </c>
      <c r="G32" s="77" t="s">
        <v>10</v>
      </c>
      <c r="H32" s="77"/>
      <c r="I32" s="44"/>
    </row>
    <row r="33" spans="1:9" ht="18" customHeight="1">
      <c r="A33" s="76"/>
      <c r="B33" s="20">
        <v>3</v>
      </c>
      <c r="C33" s="21" t="s">
        <v>28</v>
      </c>
      <c r="D33" s="22" t="s">
        <v>18</v>
      </c>
      <c r="E33" s="23">
        <v>115.1</v>
      </c>
      <c r="F33" s="23">
        <v>96.3</v>
      </c>
      <c r="G33" s="77" t="s">
        <v>10</v>
      </c>
      <c r="H33" s="77"/>
      <c r="I33" s="44"/>
    </row>
    <row r="34" spans="1:11" s="5" customFormat="1" ht="12" customHeight="1">
      <c r="A34" s="76"/>
      <c r="B34" s="20">
        <v>2</v>
      </c>
      <c r="C34" s="21" t="s">
        <v>29</v>
      </c>
      <c r="D34" s="22" t="s">
        <v>18</v>
      </c>
      <c r="E34" s="23">
        <v>68.9</v>
      </c>
      <c r="F34" s="23">
        <v>57.4</v>
      </c>
      <c r="G34" s="77" t="s">
        <v>10</v>
      </c>
      <c r="H34" s="77"/>
      <c r="I34" s="45"/>
      <c r="J34" s="1"/>
      <c r="K34" s="1"/>
    </row>
    <row r="35" spans="1:9" ht="18" customHeight="1">
      <c r="A35" s="76"/>
      <c r="B35" s="14">
        <v>2</v>
      </c>
      <c r="C35" s="21" t="s">
        <v>51</v>
      </c>
      <c r="D35" s="22" t="s">
        <v>18</v>
      </c>
      <c r="E35" s="23">
        <v>68.9</v>
      </c>
      <c r="F35" s="23">
        <v>57.4</v>
      </c>
      <c r="G35" s="77" t="s">
        <v>10</v>
      </c>
      <c r="H35" s="77"/>
      <c r="I35" s="44"/>
    </row>
    <row r="36" spans="1:11" s="5" customFormat="1" ht="12" customHeight="1">
      <c r="A36" s="76"/>
      <c r="B36" s="20">
        <v>2</v>
      </c>
      <c r="C36" s="21" t="s">
        <v>30</v>
      </c>
      <c r="D36" s="22" t="s">
        <v>18</v>
      </c>
      <c r="E36" s="23">
        <v>79.5</v>
      </c>
      <c r="F36" s="23">
        <v>66.1</v>
      </c>
      <c r="G36" s="77" t="s">
        <v>10</v>
      </c>
      <c r="H36" s="77"/>
      <c r="I36" s="45"/>
      <c r="J36" s="1"/>
      <c r="K36" s="1"/>
    </row>
    <row r="37" spans="1:9" ht="18" customHeight="1">
      <c r="A37" s="30"/>
      <c r="B37" s="31"/>
      <c r="C37" s="32"/>
      <c r="D37" s="32"/>
      <c r="E37" s="33"/>
      <c r="F37" s="33"/>
      <c r="G37" s="34"/>
      <c r="H37" s="35"/>
      <c r="I37" s="27"/>
    </row>
    <row r="38" spans="1:9" ht="18" customHeight="1">
      <c r="A38" s="36"/>
      <c r="B38" s="37"/>
      <c r="C38" s="38" t="s">
        <v>31</v>
      </c>
      <c r="D38" s="21"/>
      <c r="E38" s="22">
        <v>33.7</v>
      </c>
      <c r="F38" s="23">
        <v>15</v>
      </c>
      <c r="G38" s="29">
        <v>7500</v>
      </c>
      <c r="H38" s="29">
        <f>G38/E38</f>
        <v>222.55192878338278</v>
      </c>
      <c r="I38" s="45"/>
    </row>
    <row r="39" spans="1:9" ht="18" customHeight="1">
      <c r="A39" s="39"/>
      <c r="B39" s="39"/>
      <c r="C39" s="39"/>
      <c r="D39" s="39"/>
      <c r="E39" s="39"/>
      <c r="F39" s="39"/>
      <c r="G39" s="39"/>
      <c r="H39" s="39"/>
      <c r="I39" s="46"/>
    </row>
    <row r="40" spans="1:9" ht="18" customHeight="1">
      <c r="A40" s="78" t="s">
        <v>41</v>
      </c>
      <c r="B40" s="79"/>
      <c r="C40" s="79"/>
      <c r="D40" s="79"/>
      <c r="E40" s="79"/>
      <c r="F40" s="79"/>
      <c r="G40" s="79"/>
      <c r="H40" s="80"/>
      <c r="I40" s="47"/>
    </row>
    <row r="41" spans="1:11" s="5" customFormat="1" ht="12" customHeight="1">
      <c r="A41" s="48"/>
      <c r="B41" s="48"/>
      <c r="C41" s="25"/>
      <c r="D41" s="25"/>
      <c r="E41" s="26"/>
      <c r="F41" s="26"/>
      <c r="G41" s="27"/>
      <c r="H41" s="28"/>
      <c r="I41" s="27"/>
      <c r="J41" s="1"/>
      <c r="K41" s="1"/>
    </row>
    <row r="42" ht="6" customHeight="1"/>
    <row r="43" ht="18" customHeight="1"/>
    <row r="44" ht="18" customHeight="1"/>
    <row r="45" ht="18" customHeight="1"/>
    <row r="46" s="5" customFormat="1" ht="12" customHeight="1"/>
    <row r="47" ht="18" customHeight="1"/>
    <row r="48" s="5" customFormat="1" ht="12" customHeight="1"/>
    <row r="49" ht="18" customHeight="1"/>
    <row r="50" s="5" customFormat="1" ht="12" customHeight="1"/>
    <row r="51" ht="6" customHeight="1"/>
    <row r="52" ht="15.75" customHeight="1"/>
    <row r="53" s="6" customFormat="1" ht="12" customHeight="1"/>
    <row r="54" ht="6" customHeight="1"/>
    <row r="55" ht="24.75" customHeight="1"/>
    <row r="56" ht="6" customHeight="1"/>
  </sheetData>
  <sheetProtection/>
  <mergeCells count="31">
    <mergeCell ref="A40:H40"/>
    <mergeCell ref="A32:A36"/>
    <mergeCell ref="G32:H32"/>
    <mergeCell ref="G33:H33"/>
    <mergeCell ref="G34:H34"/>
    <mergeCell ref="G35:H35"/>
    <mergeCell ref="G36:H36"/>
    <mergeCell ref="A25:A30"/>
    <mergeCell ref="G26:H26"/>
    <mergeCell ref="G27:H27"/>
    <mergeCell ref="G28:H28"/>
    <mergeCell ref="G29:H29"/>
    <mergeCell ref="G25:H25"/>
    <mergeCell ref="A17:A23"/>
    <mergeCell ref="G17:H17"/>
    <mergeCell ref="G20:H20"/>
    <mergeCell ref="G21:H21"/>
    <mergeCell ref="G22:H22"/>
    <mergeCell ref="G23:H23"/>
    <mergeCell ref="A9:A15"/>
    <mergeCell ref="G10:H10"/>
    <mergeCell ref="G11:H11"/>
    <mergeCell ref="G12:H12"/>
    <mergeCell ref="G13:H13"/>
    <mergeCell ref="G14:H14"/>
    <mergeCell ref="G15:H15"/>
    <mergeCell ref="A5:H5"/>
    <mergeCell ref="A6:A7"/>
    <mergeCell ref="B6:B7"/>
    <mergeCell ref="C6:C7"/>
    <mergeCell ref="D6:D7"/>
  </mergeCells>
  <printOptions horizontalCentered="1"/>
  <pageMargins left="0.6692913385826772" right="0.15748031496062992" top="0.4330708661417323" bottom="0.4330708661417323" header="0.2362204724409449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Jolly</dc:creator>
  <cp:keywords/>
  <dc:description/>
  <cp:lastModifiedBy>sunrise</cp:lastModifiedBy>
  <cp:lastPrinted>2012-08-23T11:41:44Z</cp:lastPrinted>
  <dcterms:created xsi:type="dcterms:W3CDTF">2012-05-30T09:52:10Z</dcterms:created>
  <dcterms:modified xsi:type="dcterms:W3CDTF">2015-04-06T13:18:50Z</dcterms:modified>
  <cp:category/>
  <cp:version/>
  <cp:contentType/>
  <cp:contentStatus/>
</cp:coreProperties>
</file>