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720" windowWidth="19035" windowHeight="11640" activeTab="0"/>
  </bookViews>
  <sheets>
    <sheet name="SB" sheetId="1" r:id="rId1"/>
  </sheets>
  <definedNames/>
  <calcPr fullCalcOnLoad="1"/>
</workbook>
</file>

<file path=xl/sharedStrings.xml><?xml version="1.0" encoding="utf-8"?>
<sst xmlns="http://schemas.openxmlformats.org/spreadsheetml/2006/main" count="192" uniqueCount="91">
  <si>
    <t>№</t>
  </si>
  <si>
    <t>Цена А</t>
  </si>
  <si>
    <t>Цена В</t>
  </si>
  <si>
    <t>Цена С</t>
  </si>
  <si>
    <t>План A стандарт</t>
  </si>
  <si>
    <t>План B – Скидка от цены</t>
  </si>
  <si>
    <t xml:space="preserve">План С - рассрочка до 3 лет </t>
  </si>
  <si>
    <t>1) Депозит 2000 евро</t>
  </si>
  <si>
    <t>3) 20% - при достижении уровня этажа</t>
  </si>
  <si>
    <t>3) 10% - Акт 14</t>
  </si>
  <si>
    <t>Рассрочка до 3 лет:</t>
  </si>
  <si>
    <t>4) 20% - Акт 14</t>
  </si>
  <si>
    <t>4) 10% - Акт 15</t>
  </si>
  <si>
    <t>20% - первый год</t>
  </si>
  <si>
    <t>5) 10% - Акт 15</t>
  </si>
  <si>
    <t>20% второй год</t>
  </si>
  <si>
    <t>10% третий год</t>
  </si>
  <si>
    <t>Тип</t>
  </si>
  <si>
    <t>Вид</t>
  </si>
  <si>
    <t>с 1 спальней</t>
  </si>
  <si>
    <t>студия</t>
  </si>
  <si>
    <t>с 2 спальнями</t>
  </si>
  <si>
    <t>парк</t>
  </si>
  <si>
    <t>2) 50% - договор</t>
  </si>
  <si>
    <t>2) 80% -  договор</t>
  </si>
  <si>
    <t>Чистая площадь</t>
  </si>
  <si>
    <t>Общие части</t>
  </si>
  <si>
    <t>Общая площадь</t>
  </si>
  <si>
    <t>бассейн</t>
  </si>
  <si>
    <t>ЭТАЖ 5</t>
  </si>
  <si>
    <t xml:space="preserve"> ЭТАЖ 4</t>
  </si>
  <si>
    <t>ЭТАЖ 3</t>
  </si>
  <si>
    <t>ЭТАЖ 2</t>
  </si>
  <si>
    <t>ЭТАЖ 1</t>
  </si>
  <si>
    <t>бассейн/парк</t>
  </si>
  <si>
    <t>Апартамент А101</t>
  </si>
  <si>
    <t>Апартамент А102</t>
  </si>
  <si>
    <t>Апартамент А103</t>
  </si>
  <si>
    <t>Апартамент А104</t>
  </si>
  <si>
    <t>Апартамент А105</t>
  </si>
  <si>
    <t>Апартамент А106</t>
  </si>
  <si>
    <t>Апартамент А107</t>
  </si>
  <si>
    <t>Апартамент А108</t>
  </si>
  <si>
    <t>Апартамент А109</t>
  </si>
  <si>
    <t>Апартамент А201</t>
  </si>
  <si>
    <t>Апартамент А202</t>
  </si>
  <si>
    <t>Апартамент А203</t>
  </si>
  <si>
    <t>Апартамент А204</t>
  </si>
  <si>
    <t>Апартамент А205</t>
  </si>
  <si>
    <t>Апартамент А206</t>
  </si>
  <si>
    <t>Апартамент А207</t>
  </si>
  <si>
    <t>Апартамент А208</t>
  </si>
  <si>
    <t>Апартамент А209</t>
  </si>
  <si>
    <t>Апартамент А210</t>
  </si>
  <si>
    <t>Апартамент А211</t>
  </si>
  <si>
    <t>Апартамент А301</t>
  </si>
  <si>
    <t>Апартамент А302</t>
  </si>
  <si>
    <t>Апартамент А303</t>
  </si>
  <si>
    <t>Апартамент А304</t>
  </si>
  <si>
    <t>Апартамент А305</t>
  </si>
  <si>
    <t>Апартамент А306</t>
  </si>
  <si>
    <t>Апартамент А307</t>
  </si>
  <si>
    <t>Апартамент А308</t>
  </si>
  <si>
    <t>Апартамент А309</t>
  </si>
  <si>
    <t>Апартамент А310</t>
  </si>
  <si>
    <t>Апартамент А311</t>
  </si>
  <si>
    <t>Апартамент А401</t>
  </si>
  <si>
    <t>Апартамент А402</t>
  </si>
  <si>
    <t>Апартамент А403</t>
  </si>
  <si>
    <t>Апартамент А404</t>
  </si>
  <si>
    <t>Апартамент А405</t>
  </si>
  <si>
    <t>Апартамент А406</t>
  </si>
  <si>
    <t>Апартамент А407</t>
  </si>
  <si>
    <t>Апартамент А408</t>
  </si>
  <si>
    <t>Апартамент А409</t>
  </si>
  <si>
    <t>Апартамент А410</t>
  </si>
  <si>
    <t>Апартамент А411</t>
  </si>
  <si>
    <t>Апартамент А501</t>
  </si>
  <si>
    <t>Апартамент А502</t>
  </si>
  <si>
    <t>Апартамент А503</t>
  </si>
  <si>
    <t>Апартамент А504</t>
  </si>
  <si>
    <t>Апартамент А505</t>
  </si>
  <si>
    <t>Апартамент А506</t>
  </si>
  <si>
    <t>Апартамент А507</t>
  </si>
  <si>
    <t>ЭТАЖ 6</t>
  </si>
  <si>
    <t>Апартамент А601</t>
  </si>
  <si>
    <t>Апартамент А602</t>
  </si>
  <si>
    <t xml:space="preserve">с 3 спальнями </t>
  </si>
  <si>
    <t>терраса</t>
  </si>
  <si>
    <t>SOLD</t>
  </si>
  <si>
    <t>Апартаменты на продажу, лот 905 корпус 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</si>
</sst>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#,##0.00\ &quot;лв&quot;"/>
    <numFmt numFmtId="182" formatCode="[$-402]dd\ mmmm\ yyyy\ &quot;г.&quot;"/>
    <numFmt numFmtId="183" formatCode="hh:mm:ss\ &quot;ч.&quot;"/>
    <numFmt numFmtId="184" formatCode="#,##0.00\ &quot;лв.&quot;"/>
    <numFmt numFmtId="185" formatCode="#,##0.00\ [$€-1]"/>
    <numFmt numFmtId="186" formatCode="#,##0\ [$€-1]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1"/>
      <color indexed="8"/>
      <name val="Calibri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7" borderId="2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0" fillId="22" borderId="7" applyNumberFormat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</cellStyleXfs>
  <cellXfs count="17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7" fillId="24" borderId="1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2" fillId="24" borderId="21" xfId="0" applyFont="1" applyFill="1" applyBorder="1" applyAlignment="1">
      <alignment horizontal="center" vertical="center"/>
    </xf>
    <xf numFmtId="1" fontId="5" fillId="10" borderId="21" xfId="0" applyNumberFormat="1" applyFont="1" applyFill="1" applyBorder="1" applyAlignment="1">
      <alignment horizontal="center" vertical="center"/>
    </xf>
    <xf numFmtId="1" fontId="5" fillId="25" borderId="21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186" fontId="2" fillId="10" borderId="21" xfId="0" applyNumberFormat="1" applyFont="1" applyFill="1" applyBorder="1" applyAlignment="1">
      <alignment horizontal="center"/>
    </xf>
    <xf numFmtId="186" fontId="2" fillId="25" borderId="21" xfId="0" applyNumberFormat="1" applyFont="1" applyFill="1" applyBorder="1" applyAlignment="1">
      <alignment horizontal="center"/>
    </xf>
    <xf numFmtId="186" fontId="2" fillId="2" borderId="21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vertical="center"/>
    </xf>
    <xf numFmtId="2" fontId="0" fillId="24" borderId="21" xfId="0" applyNumberFormat="1" applyFont="1" applyFill="1" applyBorder="1" applyAlignment="1">
      <alignment horizontal="right" vertical="center"/>
    </xf>
    <xf numFmtId="2" fontId="0" fillId="24" borderId="21" xfId="0" applyNumberFormat="1" applyFont="1" applyFill="1" applyBorder="1" applyAlignment="1">
      <alignment vertical="center"/>
    </xf>
    <xf numFmtId="186" fontId="2" fillId="25" borderId="22" xfId="0" applyNumberFormat="1" applyFont="1" applyFill="1" applyBorder="1" applyAlignment="1">
      <alignment horizontal="center"/>
    </xf>
    <xf numFmtId="186" fontId="2" fillId="2" borderId="23" xfId="0" applyNumberFormat="1" applyFont="1" applyFill="1" applyBorder="1" applyAlignment="1">
      <alignment horizontal="center"/>
    </xf>
    <xf numFmtId="1" fontId="0" fillId="24" borderId="0" xfId="0" applyNumberFormat="1" applyFill="1" applyAlignment="1">
      <alignment horizontal="center"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Border="1" applyAlignment="1">
      <alignment horizontal="right"/>
    </xf>
    <xf numFmtId="2" fontId="0" fillId="24" borderId="0" xfId="0" applyNumberFormat="1" applyFill="1" applyBorder="1" applyAlignment="1">
      <alignment/>
    </xf>
    <xf numFmtId="2" fontId="0" fillId="24" borderId="0" xfId="0" applyNumberFormat="1" applyFill="1" applyAlignment="1">
      <alignment horizontal="right"/>
    </xf>
    <xf numFmtId="2" fontId="2" fillId="24" borderId="21" xfId="0" applyNumberFormat="1" applyFont="1" applyFill="1" applyBorder="1" applyAlignment="1">
      <alignment horizontal="center" vertical="center" wrapText="1"/>
    </xf>
    <xf numFmtId="2" fontId="2" fillId="20" borderId="24" xfId="0" applyNumberFormat="1" applyFont="1" applyFill="1" applyBorder="1" applyAlignment="1">
      <alignment horizontal="center" vertical="center" wrapText="1"/>
    </xf>
    <xf numFmtId="2" fontId="2" fillId="20" borderId="24" xfId="0" applyNumberFormat="1" applyFont="1" applyFill="1" applyBorder="1" applyAlignment="1">
      <alignment/>
    </xf>
    <xf numFmtId="0" fontId="0" fillId="24" borderId="25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/>
    </xf>
    <xf numFmtId="0" fontId="2" fillId="24" borderId="26" xfId="0" applyFont="1" applyFill="1" applyBorder="1" applyAlignment="1">
      <alignment vertical="center"/>
    </xf>
    <xf numFmtId="0" fontId="9" fillId="24" borderId="22" xfId="0" applyFont="1" applyFill="1" applyBorder="1" applyAlignment="1">
      <alignment horizontal="center" vertical="center"/>
    </xf>
    <xf numFmtId="2" fontId="0" fillId="24" borderId="22" xfId="0" applyNumberFormat="1" applyFont="1" applyFill="1" applyBorder="1" applyAlignment="1">
      <alignment horizontal="right" vertical="center"/>
    </xf>
    <xf numFmtId="2" fontId="0" fillId="24" borderId="22" xfId="0" applyNumberFormat="1" applyFont="1" applyFill="1" applyBorder="1" applyAlignment="1">
      <alignment vertical="center"/>
    </xf>
    <xf numFmtId="2" fontId="2" fillId="2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 horizontal="right" vertical="center" wrapText="1"/>
    </xf>
    <xf numFmtId="2" fontId="2" fillId="20" borderId="21" xfId="0" applyNumberFormat="1" applyFont="1" applyFill="1" applyBorder="1" applyAlignment="1">
      <alignment horizontal="right" vertical="center" wrapText="1"/>
    </xf>
    <xf numFmtId="186" fontId="2" fillId="8" borderId="21" xfId="0" applyNumberFormat="1" applyFont="1" applyFill="1" applyBorder="1" applyAlignment="1">
      <alignment horizontal="center" wrapText="1"/>
    </xf>
    <xf numFmtId="186" fontId="2" fillId="18" borderId="21" xfId="0" applyNumberFormat="1" applyFont="1" applyFill="1" applyBorder="1" applyAlignment="1">
      <alignment horizontal="center" wrapText="1"/>
    </xf>
    <xf numFmtId="186" fontId="2" fillId="25" borderId="21" xfId="0" applyNumberFormat="1" applyFont="1" applyFill="1" applyBorder="1" applyAlignment="1">
      <alignment horizontal="center" wrapText="1"/>
    </xf>
    <xf numFmtId="0" fontId="0" fillId="24" borderId="22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vertical="center"/>
    </xf>
    <xf numFmtId="2" fontId="0" fillId="24" borderId="25" xfId="0" applyNumberFormat="1" applyFont="1" applyFill="1" applyBorder="1" applyAlignment="1">
      <alignment horizontal="right" vertical="center"/>
    </xf>
    <xf numFmtId="2" fontId="0" fillId="24" borderId="25" xfId="0" applyNumberFormat="1" applyFont="1" applyFill="1" applyBorder="1" applyAlignment="1">
      <alignment vertical="center"/>
    </xf>
    <xf numFmtId="2" fontId="0" fillId="24" borderId="27" xfId="0" applyNumberFormat="1" applyFont="1" applyFill="1" applyBorder="1" applyAlignment="1">
      <alignment vertical="center"/>
    </xf>
    <xf numFmtId="186" fontId="2" fillId="18" borderId="22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/>
    </xf>
    <xf numFmtId="2" fontId="2" fillId="20" borderId="27" xfId="0" applyNumberFormat="1" applyFont="1" applyFill="1" applyBorder="1" applyAlignment="1">
      <alignment/>
    </xf>
    <xf numFmtId="2" fontId="2" fillId="20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25" xfId="0" applyFill="1" applyBorder="1" applyAlignment="1">
      <alignment vertical="center"/>
    </xf>
    <xf numFmtId="0" fontId="0" fillId="24" borderId="25" xfId="0" applyFont="1" applyFill="1" applyBorder="1" applyAlignment="1">
      <alignment/>
    </xf>
    <xf numFmtId="2" fontId="0" fillId="24" borderId="25" xfId="0" applyNumberFormat="1" applyFont="1" applyFill="1" applyBorder="1" applyAlignment="1">
      <alignment/>
    </xf>
    <xf numFmtId="185" fontId="0" fillId="24" borderId="25" xfId="0" applyNumberFormat="1" applyFill="1" applyBorder="1" applyAlignment="1">
      <alignment horizontal="center"/>
    </xf>
    <xf numFmtId="186" fontId="2" fillId="18" borderId="25" xfId="0" applyNumberFormat="1" applyFont="1" applyFill="1" applyBorder="1" applyAlignment="1">
      <alignment horizontal="center"/>
    </xf>
    <xf numFmtId="186" fontId="2" fillId="25" borderId="25" xfId="0" applyNumberFormat="1" applyFont="1" applyFill="1" applyBorder="1" applyAlignment="1">
      <alignment horizontal="center"/>
    </xf>
    <xf numFmtId="186" fontId="2" fillId="2" borderId="25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 horizontal="right"/>
    </xf>
    <xf numFmtId="186" fontId="2" fillId="24" borderId="27" xfId="0" applyNumberFormat="1" applyFont="1" applyFill="1" applyBorder="1" applyAlignment="1">
      <alignment horizontal="center"/>
    </xf>
    <xf numFmtId="186" fontId="2" fillId="24" borderId="29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24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Alignment="1">
      <alignment/>
    </xf>
    <xf numFmtId="185" fontId="27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" fillId="24" borderId="30" xfId="0" applyFont="1" applyFill="1" applyBorder="1" applyAlignment="1">
      <alignment vertical="center"/>
    </xf>
    <xf numFmtId="0" fontId="0" fillId="24" borderId="31" xfId="0" applyFont="1" applyFill="1" applyBorder="1" applyAlignment="1">
      <alignment horizontal="center" vertical="center"/>
    </xf>
    <xf numFmtId="2" fontId="0" fillId="24" borderId="30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vertical="center"/>
    </xf>
    <xf numFmtId="2" fontId="2" fillId="20" borderId="30" xfId="0" applyNumberFormat="1" applyFont="1" applyFill="1" applyBorder="1" applyAlignment="1">
      <alignment horizontal="right" vertical="center" wrapText="1"/>
    </xf>
    <xf numFmtId="186" fontId="2" fillId="18" borderId="30" xfId="0" applyNumberFormat="1" applyFont="1" applyFill="1" applyBorder="1" applyAlignment="1">
      <alignment horizontal="center" wrapText="1"/>
    </xf>
    <xf numFmtId="186" fontId="2" fillId="25" borderId="30" xfId="0" applyNumberFormat="1" applyFont="1" applyFill="1" applyBorder="1" applyAlignment="1">
      <alignment horizontal="center" wrapText="1"/>
    </xf>
    <xf numFmtId="186" fontId="2" fillId="8" borderId="30" xfId="0" applyNumberFormat="1" applyFont="1" applyFill="1" applyBorder="1" applyAlignment="1">
      <alignment horizontal="center" wrapText="1"/>
    </xf>
    <xf numFmtId="0" fontId="0" fillId="24" borderId="22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vertical="center"/>
    </xf>
    <xf numFmtId="2" fontId="2" fillId="20" borderId="22" xfId="0" applyNumberFormat="1" applyFont="1" applyFill="1" applyBorder="1" applyAlignment="1">
      <alignment horizontal="right" vertical="center" wrapText="1"/>
    </xf>
    <xf numFmtId="186" fontId="2" fillId="18" borderId="22" xfId="0" applyNumberFormat="1" applyFont="1" applyFill="1" applyBorder="1" applyAlignment="1">
      <alignment horizontal="center" wrapText="1"/>
    </xf>
    <xf numFmtId="186" fontId="2" fillId="25" borderId="22" xfId="0" applyNumberFormat="1" applyFont="1" applyFill="1" applyBorder="1" applyAlignment="1">
      <alignment horizontal="center" wrapText="1"/>
    </xf>
    <xf numFmtId="186" fontId="2" fillId="8" borderId="23" xfId="0" applyNumberFormat="1" applyFont="1" applyFill="1" applyBorder="1" applyAlignment="1">
      <alignment horizontal="center" wrapText="1"/>
    </xf>
    <xf numFmtId="0" fontId="2" fillId="24" borderId="28" xfId="0" applyFont="1" applyFill="1" applyBorder="1" applyAlignment="1">
      <alignment vertical="center"/>
    </xf>
    <xf numFmtId="0" fontId="0" fillId="24" borderId="32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 vertical="center"/>
    </xf>
    <xf numFmtId="2" fontId="0" fillId="24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2" fontId="2" fillId="20" borderId="27" xfId="0" applyNumberFormat="1" applyFont="1" applyFill="1" applyBorder="1" applyAlignment="1">
      <alignment horizontal="right" vertical="center" wrapText="1"/>
    </xf>
    <xf numFmtId="186" fontId="2" fillId="18" borderId="27" xfId="0" applyNumberFormat="1" applyFont="1" applyFill="1" applyBorder="1" applyAlignment="1">
      <alignment horizontal="center" wrapText="1"/>
    </xf>
    <xf numFmtId="186" fontId="2" fillId="25" borderId="27" xfId="0" applyNumberFormat="1" applyFont="1" applyFill="1" applyBorder="1" applyAlignment="1">
      <alignment horizontal="center" wrapText="1"/>
    </xf>
    <xf numFmtId="186" fontId="2" fillId="8" borderId="29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2" fillId="25" borderId="25" xfId="0" applyFont="1" applyFill="1" applyBorder="1" applyAlignment="1">
      <alignment vertical="center"/>
    </xf>
    <xf numFmtId="0" fontId="0" fillId="25" borderId="25" xfId="0" applyFont="1" applyFill="1" applyBorder="1" applyAlignment="1">
      <alignment horizontal="center" vertical="center"/>
    </xf>
    <xf numFmtId="2" fontId="0" fillId="25" borderId="25" xfId="0" applyNumberFormat="1" applyFont="1" applyFill="1" applyBorder="1" applyAlignment="1">
      <alignment horizontal="right" vertical="center"/>
    </xf>
    <xf numFmtId="2" fontId="0" fillId="25" borderId="25" xfId="0" applyNumberFormat="1" applyFont="1" applyFill="1" applyBorder="1" applyAlignment="1">
      <alignment vertical="center"/>
    </xf>
    <xf numFmtId="2" fontId="2" fillId="25" borderId="25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24" borderId="25" xfId="0" applyFont="1" applyFill="1" applyBorder="1" applyAlignment="1">
      <alignment horizontal="center"/>
    </xf>
    <xf numFmtId="0" fontId="2" fillId="5" borderId="21" xfId="0" applyFont="1" applyFill="1" applyBorder="1" applyAlignment="1">
      <alignment vertical="center"/>
    </xf>
    <xf numFmtId="0" fontId="0" fillId="5" borderId="25" xfId="0" applyFont="1" applyFill="1" applyBorder="1" applyAlignment="1">
      <alignment horizontal="center" vertical="center"/>
    </xf>
    <xf numFmtId="2" fontId="0" fillId="5" borderId="21" xfId="0" applyNumberFormat="1" applyFont="1" applyFill="1" applyBorder="1" applyAlignment="1">
      <alignment horizontal="right" vertical="center"/>
    </xf>
    <xf numFmtId="2" fontId="0" fillId="5" borderId="21" xfId="0" applyNumberFormat="1" applyFont="1" applyFill="1" applyBorder="1" applyAlignment="1">
      <alignment vertical="center"/>
    </xf>
    <xf numFmtId="2" fontId="2" fillId="5" borderId="21" xfId="0" applyNumberFormat="1" applyFont="1" applyFill="1" applyBorder="1" applyAlignment="1">
      <alignment/>
    </xf>
    <xf numFmtId="186" fontId="2" fillId="5" borderId="21" xfId="0" applyNumberFormat="1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186" fontId="28" fillId="25" borderId="38" xfId="0" applyNumberFormat="1" applyFont="1" applyFill="1" applyBorder="1" applyAlignment="1">
      <alignment horizontal="center" wrapText="1"/>
    </xf>
    <xf numFmtId="186" fontId="2" fillId="25" borderId="39" xfId="0" applyNumberFormat="1" applyFont="1" applyFill="1" applyBorder="1" applyAlignment="1">
      <alignment horizontal="center" wrapText="1"/>
    </xf>
    <xf numFmtId="186" fontId="2" fillId="25" borderId="40" xfId="0" applyNumberFormat="1" applyFont="1" applyFill="1" applyBorder="1" applyAlignment="1">
      <alignment horizontal="center" wrapText="1"/>
    </xf>
    <xf numFmtId="0" fontId="6" fillId="25" borderId="41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10" borderId="17" xfId="0" applyFont="1" applyFill="1" applyBorder="1" applyAlignment="1">
      <alignment horizontal="center" wrapText="1"/>
    </xf>
    <xf numFmtId="0" fontId="6" fillId="10" borderId="18" xfId="0" applyFont="1" applyFill="1" applyBorder="1" applyAlignment="1">
      <alignment horizontal="center" wrapText="1"/>
    </xf>
    <xf numFmtId="0" fontId="0" fillId="10" borderId="19" xfId="0" applyFill="1" applyBorder="1" applyAlignment="1">
      <alignment horizontal="center" wrapText="1"/>
    </xf>
    <xf numFmtId="0" fontId="6" fillId="8" borderId="43" xfId="0" applyFont="1" applyFill="1" applyBorder="1" applyAlignment="1">
      <alignment horizontal="center" wrapText="1"/>
    </xf>
    <xf numFmtId="0" fontId="6" fillId="8" borderId="44" xfId="0" applyFont="1" applyFill="1" applyBorder="1" applyAlignment="1">
      <alignment horizontal="center" wrapText="1"/>
    </xf>
    <xf numFmtId="0" fontId="6" fillId="8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2" width="17.8515625" style="0" customWidth="1"/>
    <col min="3" max="3" width="15.7109375" style="0" customWidth="1"/>
    <col min="4" max="4" width="9.28125" style="2" customWidth="1"/>
    <col min="5" max="5" width="10.8515625" style="1" customWidth="1"/>
    <col min="6" max="6" width="10.57421875" style="1" customWidth="1"/>
    <col min="7" max="8" width="13.00390625" style="3" customWidth="1"/>
    <col min="9" max="9" width="14.140625" style="3" customWidth="1"/>
    <col min="10" max="10" width="11.140625" style="4" customWidth="1"/>
    <col min="11" max="13" width="9.140625" style="60" customWidth="1"/>
  </cols>
  <sheetData>
    <row r="1" spans="1:10" ht="11.25" customHeight="1">
      <c r="A1" s="147" t="s">
        <v>90</v>
      </c>
      <c r="B1" s="147"/>
      <c r="C1" s="147"/>
      <c r="D1" s="147"/>
      <c r="E1" s="147"/>
      <c r="F1" s="147"/>
      <c r="G1" s="147"/>
      <c r="H1" s="147"/>
      <c r="I1" s="147"/>
      <c r="J1" s="19"/>
    </row>
    <row r="2" spans="1:13" ht="12.75">
      <c r="A2" s="147"/>
      <c r="B2" s="147"/>
      <c r="C2" s="147"/>
      <c r="D2" s="147"/>
      <c r="E2" s="147"/>
      <c r="F2" s="147"/>
      <c r="G2" s="147"/>
      <c r="H2" s="147"/>
      <c r="I2" s="147"/>
      <c r="J2" s="19"/>
      <c r="K2" s="98"/>
      <c r="L2" s="98"/>
      <c r="M2" s="98"/>
    </row>
    <row r="3" spans="1:13" ht="12.75">
      <c r="A3" s="147"/>
      <c r="B3" s="147"/>
      <c r="C3" s="147"/>
      <c r="D3" s="147"/>
      <c r="E3" s="147"/>
      <c r="F3" s="147"/>
      <c r="G3" s="147"/>
      <c r="H3" s="147"/>
      <c r="I3" s="147"/>
      <c r="J3" s="19"/>
      <c r="K3" s="98"/>
      <c r="L3" s="98"/>
      <c r="M3" s="98"/>
    </row>
    <row r="4" spans="1:13" ht="12.75">
      <c r="A4" s="147"/>
      <c r="B4" s="147"/>
      <c r="C4" s="147"/>
      <c r="D4" s="147"/>
      <c r="E4" s="147"/>
      <c r="F4" s="147"/>
      <c r="G4" s="147"/>
      <c r="H4" s="147"/>
      <c r="I4" s="147"/>
      <c r="J4" s="19"/>
      <c r="K4" s="98"/>
      <c r="L4" s="98"/>
      <c r="M4" s="98"/>
    </row>
    <row r="5" spans="1:16" ht="12.75">
      <c r="A5" s="147"/>
      <c r="B5" s="147"/>
      <c r="C5" s="147"/>
      <c r="D5" s="147"/>
      <c r="E5" s="147"/>
      <c r="F5" s="147"/>
      <c r="G5" s="147"/>
      <c r="H5" s="147"/>
      <c r="I5" s="147"/>
      <c r="J5" s="19"/>
      <c r="K5" s="98"/>
      <c r="L5" s="98"/>
      <c r="M5" s="98"/>
      <c r="N5" s="75"/>
      <c r="O5" s="75"/>
      <c r="P5" s="75"/>
    </row>
    <row r="6" spans="1:16" ht="13.5" customHeight="1">
      <c r="A6" s="147"/>
      <c r="B6" s="147"/>
      <c r="C6" s="147"/>
      <c r="D6" s="147"/>
      <c r="E6" s="147"/>
      <c r="F6" s="147"/>
      <c r="G6" s="147"/>
      <c r="H6" s="147"/>
      <c r="I6" s="147"/>
      <c r="J6" s="19"/>
      <c r="K6" s="98"/>
      <c r="L6" s="98"/>
      <c r="M6" s="98"/>
      <c r="N6" s="75"/>
      <c r="O6" s="75"/>
      <c r="P6" s="75"/>
    </row>
    <row r="7" spans="1:16" ht="15" customHeight="1">
      <c r="A7" s="148"/>
      <c r="B7" s="148"/>
      <c r="C7" s="148"/>
      <c r="D7" s="148"/>
      <c r="E7" s="148"/>
      <c r="F7" s="148"/>
      <c r="G7" s="148"/>
      <c r="H7" s="148"/>
      <c r="I7" s="148"/>
      <c r="J7" s="19"/>
      <c r="K7" s="98"/>
      <c r="L7" s="98"/>
      <c r="M7" s="98"/>
      <c r="N7" s="75"/>
      <c r="O7" s="75"/>
      <c r="P7" s="75"/>
    </row>
    <row r="8" spans="1:16" ht="29.25" customHeight="1">
      <c r="A8" s="30" t="s">
        <v>0</v>
      </c>
      <c r="B8" s="30" t="s">
        <v>17</v>
      </c>
      <c r="C8" s="30" t="s">
        <v>18</v>
      </c>
      <c r="D8" s="50" t="s">
        <v>25</v>
      </c>
      <c r="E8" s="50" t="s">
        <v>26</v>
      </c>
      <c r="F8" s="51" t="s">
        <v>27</v>
      </c>
      <c r="G8" s="31" t="s">
        <v>1</v>
      </c>
      <c r="H8" s="32" t="s">
        <v>2</v>
      </c>
      <c r="I8" s="33" t="s">
        <v>3</v>
      </c>
      <c r="J8" s="18"/>
      <c r="K8" s="98"/>
      <c r="L8" s="98"/>
      <c r="M8" s="98"/>
      <c r="N8" s="75"/>
      <c r="O8" s="75"/>
      <c r="P8" s="75"/>
    </row>
    <row r="9" spans="1:16" ht="23.25" customHeight="1">
      <c r="A9" s="149"/>
      <c r="B9" s="150"/>
      <c r="C9" s="150"/>
      <c r="D9" s="150"/>
      <c r="E9" s="150"/>
      <c r="F9" s="150"/>
      <c r="G9" s="151"/>
      <c r="H9" s="151"/>
      <c r="I9" s="152"/>
      <c r="J9" s="89"/>
      <c r="K9" s="98"/>
      <c r="L9" s="98"/>
      <c r="M9" s="98"/>
      <c r="N9" s="75"/>
      <c r="O9" s="75"/>
      <c r="P9" s="75"/>
    </row>
    <row r="10" spans="1:16" ht="15.75" customHeight="1">
      <c r="A10" s="149" t="s">
        <v>33</v>
      </c>
      <c r="B10" s="150"/>
      <c r="C10" s="150"/>
      <c r="D10" s="150"/>
      <c r="E10" s="150"/>
      <c r="F10" s="150"/>
      <c r="G10" s="151"/>
      <c r="H10" s="151"/>
      <c r="I10" s="152"/>
      <c r="J10" s="89"/>
      <c r="K10" s="98"/>
      <c r="L10" s="98"/>
      <c r="M10" s="98"/>
      <c r="N10" s="75"/>
      <c r="O10" s="75"/>
      <c r="P10" s="75"/>
    </row>
    <row r="11" spans="1:16" ht="18" customHeight="1">
      <c r="A11" s="37" t="s">
        <v>35</v>
      </c>
      <c r="B11" s="53" t="s">
        <v>20</v>
      </c>
      <c r="C11" s="53" t="s">
        <v>22</v>
      </c>
      <c r="D11" s="38">
        <v>33.8</v>
      </c>
      <c r="E11" s="39">
        <v>6.99</v>
      </c>
      <c r="F11" s="59">
        <f>D11+E11</f>
        <v>40.79</v>
      </c>
      <c r="G11" s="34">
        <f>F11*K11</f>
        <v>29246.43</v>
      </c>
      <c r="H11" s="35">
        <f>F11*L11</f>
        <v>25901.649999999998</v>
      </c>
      <c r="I11" s="36">
        <f>F11*M11</f>
        <v>32224.1</v>
      </c>
      <c r="J11" s="90"/>
      <c r="K11" s="96">
        <v>717</v>
      </c>
      <c r="L11" s="97">
        <v>635</v>
      </c>
      <c r="M11" s="98">
        <v>790</v>
      </c>
      <c r="N11" s="75"/>
      <c r="O11" s="75"/>
      <c r="P11" s="75"/>
    </row>
    <row r="12" spans="1:16" ht="18" customHeight="1">
      <c r="A12" s="37" t="s">
        <v>36</v>
      </c>
      <c r="B12" s="53" t="s">
        <v>20</v>
      </c>
      <c r="C12" s="53" t="s">
        <v>22</v>
      </c>
      <c r="D12" s="38">
        <v>31.8</v>
      </c>
      <c r="E12" s="39">
        <v>6.58</v>
      </c>
      <c r="F12" s="59">
        <f aca="true" t="shared" si="0" ref="F12:F19">D12+E12</f>
        <v>38.38</v>
      </c>
      <c r="G12" s="34">
        <f aca="true" t="shared" si="1" ref="G12:G19">F12*K12</f>
        <v>27518.460000000003</v>
      </c>
      <c r="H12" s="35">
        <f aca="true" t="shared" si="2" ref="H12:H19">F12*L12</f>
        <v>24371.300000000003</v>
      </c>
      <c r="I12" s="36">
        <f aca="true" t="shared" si="3" ref="I12:I19">F12*M12</f>
        <v>30320.2</v>
      </c>
      <c r="J12" s="90"/>
      <c r="K12" s="96">
        <v>717</v>
      </c>
      <c r="L12" s="97">
        <v>635</v>
      </c>
      <c r="M12" s="98">
        <v>790</v>
      </c>
      <c r="N12" s="75"/>
      <c r="O12" s="75"/>
      <c r="P12" s="75"/>
    </row>
    <row r="13" spans="1:16" ht="18" customHeight="1">
      <c r="A13" s="132" t="s">
        <v>37</v>
      </c>
      <c r="B13" s="133" t="s">
        <v>20</v>
      </c>
      <c r="C13" s="133" t="s">
        <v>22</v>
      </c>
      <c r="D13" s="134">
        <v>31.7</v>
      </c>
      <c r="E13" s="135">
        <v>6.56</v>
      </c>
      <c r="F13" s="136">
        <f t="shared" si="0"/>
        <v>38.26</v>
      </c>
      <c r="G13" s="137">
        <f t="shared" si="1"/>
        <v>27432.42</v>
      </c>
      <c r="H13" s="137">
        <f t="shared" si="2"/>
        <v>24295.1</v>
      </c>
      <c r="I13" s="137">
        <f t="shared" si="3"/>
        <v>30225.399999999998</v>
      </c>
      <c r="J13" s="91"/>
      <c r="K13" s="96">
        <v>717</v>
      </c>
      <c r="L13" s="97">
        <v>635</v>
      </c>
      <c r="M13" s="98">
        <v>790</v>
      </c>
      <c r="N13" s="75"/>
      <c r="O13" s="75"/>
      <c r="P13" s="75"/>
    </row>
    <row r="14" spans="1:16" ht="18" customHeight="1">
      <c r="A14" s="37" t="s">
        <v>38</v>
      </c>
      <c r="B14" s="53" t="s">
        <v>20</v>
      </c>
      <c r="C14" s="53" t="s">
        <v>22</v>
      </c>
      <c r="D14" s="38">
        <v>33.9</v>
      </c>
      <c r="E14" s="39">
        <v>7.02</v>
      </c>
      <c r="F14" s="59">
        <f t="shared" si="0"/>
        <v>40.92</v>
      </c>
      <c r="G14" s="34">
        <f t="shared" si="1"/>
        <v>29339.64</v>
      </c>
      <c r="H14" s="35">
        <f t="shared" si="2"/>
        <v>25984.2</v>
      </c>
      <c r="I14" s="36">
        <f t="shared" si="3"/>
        <v>32326.800000000003</v>
      </c>
      <c r="J14" s="90"/>
      <c r="K14" s="96">
        <v>717</v>
      </c>
      <c r="L14" s="97">
        <v>635</v>
      </c>
      <c r="M14" s="98">
        <v>790</v>
      </c>
      <c r="N14" s="75"/>
      <c r="O14" s="75"/>
      <c r="P14" s="75"/>
    </row>
    <row r="15" spans="1:16" ht="18" customHeight="1">
      <c r="A15" s="37" t="s">
        <v>39</v>
      </c>
      <c r="B15" s="54" t="s">
        <v>21</v>
      </c>
      <c r="C15" s="53" t="s">
        <v>34</v>
      </c>
      <c r="D15" s="38">
        <v>75.3</v>
      </c>
      <c r="E15" s="39">
        <v>16.22</v>
      </c>
      <c r="F15" s="59">
        <f t="shared" si="0"/>
        <v>91.52</v>
      </c>
      <c r="G15" s="34">
        <f t="shared" si="1"/>
        <v>65619.84</v>
      </c>
      <c r="H15" s="35">
        <f t="shared" si="2"/>
        <v>58115.2</v>
      </c>
      <c r="I15" s="36">
        <f t="shared" si="3"/>
        <v>72300.8</v>
      </c>
      <c r="J15" s="90"/>
      <c r="K15" s="96">
        <v>717</v>
      </c>
      <c r="L15" s="97">
        <v>635</v>
      </c>
      <c r="M15" s="98">
        <v>790</v>
      </c>
      <c r="N15" s="75"/>
      <c r="O15" s="75"/>
      <c r="P15" s="75"/>
    </row>
    <row r="16" spans="1:16" ht="18" customHeight="1">
      <c r="A16" s="37" t="s">
        <v>40</v>
      </c>
      <c r="B16" s="54" t="s">
        <v>21</v>
      </c>
      <c r="C16" s="53" t="s">
        <v>28</v>
      </c>
      <c r="D16" s="38">
        <v>65.2</v>
      </c>
      <c r="E16" s="39">
        <v>14.04</v>
      </c>
      <c r="F16" s="59">
        <f t="shared" si="0"/>
        <v>79.24000000000001</v>
      </c>
      <c r="G16" s="34">
        <f t="shared" si="1"/>
        <v>56815.08000000001</v>
      </c>
      <c r="H16" s="35">
        <f t="shared" si="2"/>
        <v>50317.40000000001</v>
      </c>
      <c r="I16" s="36">
        <f t="shared" si="3"/>
        <v>62599.600000000006</v>
      </c>
      <c r="J16" s="90"/>
      <c r="K16" s="96">
        <v>717</v>
      </c>
      <c r="L16" s="97">
        <v>635</v>
      </c>
      <c r="M16" s="98">
        <v>790</v>
      </c>
      <c r="N16" s="75"/>
      <c r="O16" s="75"/>
      <c r="P16" s="75"/>
    </row>
    <row r="17" spans="1:16" ht="18" customHeight="1">
      <c r="A17" s="37" t="s">
        <v>41</v>
      </c>
      <c r="B17" s="53" t="s">
        <v>19</v>
      </c>
      <c r="C17" s="53" t="s">
        <v>28</v>
      </c>
      <c r="D17" s="38">
        <v>43</v>
      </c>
      <c r="E17" s="39">
        <v>9.26</v>
      </c>
      <c r="F17" s="59">
        <f t="shared" si="0"/>
        <v>52.26</v>
      </c>
      <c r="G17" s="34">
        <f t="shared" si="1"/>
        <v>37470.42</v>
      </c>
      <c r="H17" s="35">
        <f t="shared" si="2"/>
        <v>33185.1</v>
      </c>
      <c r="I17" s="36">
        <f t="shared" si="3"/>
        <v>41285.4</v>
      </c>
      <c r="J17" s="90"/>
      <c r="K17" s="96">
        <v>717</v>
      </c>
      <c r="L17" s="97">
        <v>635</v>
      </c>
      <c r="M17" s="98">
        <v>790</v>
      </c>
      <c r="N17" s="75"/>
      <c r="O17" s="75"/>
      <c r="P17" s="75"/>
    </row>
    <row r="18" spans="1:16" ht="18" customHeight="1">
      <c r="A18" s="132" t="s">
        <v>42</v>
      </c>
      <c r="B18" s="133" t="s">
        <v>19</v>
      </c>
      <c r="C18" s="133" t="s">
        <v>28</v>
      </c>
      <c r="D18" s="134">
        <v>42.2</v>
      </c>
      <c r="E18" s="135">
        <v>9.09</v>
      </c>
      <c r="F18" s="136">
        <f t="shared" si="0"/>
        <v>51.290000000000006</v>
      </c>
      <c r="G18" s="137">
        <f t="shared" si="1"/>
        <v>36826.22</v>
      </c>
      <c r="H18" s="137">
        <f t="shared" si="2"/>
        <v>32569.150000000005</v>
      </c>
      <c r="I18" s="137">
        <f t="shared" si="3"/>
        <v>40519.100000000006</v>
      </c>
      <c r="J18" s="90"/>
      <c r="K18" s="96">
        <v>718</v>
      </c>
      <c r="L18" s="97">
        <v>635</v>
      </c>
      <c r="M18" s="98">
        <v>790</v>
      </c>
      <c r="N18" s="75"/>
      <c r="O18" s="75"/>
      <c r="P18" s="75"/>
    </row>
    <row r="19" spans="1:16" ht="18" customHeight="1">
      <c r="A19" s="37" t="s">
        <v>43</v>
      </c>
      <c r="B19" s="53" t="s">
        <v>19</v>
      </c>
      <c r="C19" s="53" t="s">
        <v>28</v>
      </c>
      <c r="D19" s="38">
        <v>47</v>
      </c>
      <c r="E19" s="39">
        <v>10.12</v>
      </c>
      <c r="F19" s="59">
        <f t="shared" si="0"/>
        <v>57.12</v>
      </c>
      <c r="G19" s="34">
        <f t="shared" si="1"/>
        <v>41069.28</v>
      </c>
      <c r="H19" s="35">
        <f t="shared" si="2"/>
        <v>36271.2</v>
      </c>
      <c r="I19" s="36">
        <f t="shared" si="3"/>
        <v>45124.799999999996</v>
      </c>
      <c r="J19" s="90"/>
      <c r="K19" s="96">
        <v>719</v>
      </c>
      <c r="L19" s="97">
        <v>635</v>
      </c>
      <c r="M19" s="98">
        <v>790</v>
      </c>
      <c r="N19" s="75"/>
      <c r="O19" s="75"/>
      <c r="P19" s="75"/>
    </row>
    <row r="20" spans="1:16" ht="18" customHeight="1">
      <c r="A20" s="149" t="s">
        <v>32</v>
      </c>
      <c r="B20" s="150"/>
      <c r="C20" s="150"/>
      <c r="D20" s="150"/>
      <c r="E20" s="150"/>
      <c r="F20" s="150"/>
      <c r="G20" s="151"/>
      <c r="H20" s="151"/>
      <c r="I20" s="152"/>
      <c r="J20" s="90"/>
      <c r="K20" s="96">
        <v>717</v>
      </c>
      <c r="L20" s="97">
        <v>635</v>
      </c>
      <c r="M20" s="98">
        <v>790</v>
      </c>
      <c r="N20" s="75"/>
      <c r="O20" s="75"/>
      <c r="P20" s="75"/>
    </row>
    <row r="21" spans="1:16" ht="18" customHeight="1">
      <c r="A21" s="37" t="s">
        <v>44</v>
      </c>
      <c r="B21" s="53" t="s">
        <v>20</v>
      </c>
      <c r="C21" s="53" t="s">
        <v>22</v>
      </c>
      <c r="D21" s="38">
        <v>32.6</v>
      </c>
      <c r="E21" s="39">
        <v>7.33</v>
      </c>
      <c r="F21" s="59">
        <f>D21+E21</f>
        <v>39.93</v>
      </c>
      <c r="G21" s="34">
        <f aca="true" t="shared" si="4" ref="G21:G41">F21*K21</f>
        <v>28629.81</v>
      </c>
      <c r="H21" s="35">
        <f aca="true" t="shared" si="5" ref="H21:H41">F21*L21</f>
        <v>25355.55</v>
      </c>
      <c r="I21" s="36">
        <f aca="true" t="shared" si="6" ref="I21:I41">F21*M21</f>
        <v>31544.7</v>
      </c>
      <c r="J21" s="90"/>
      <c r="K21" s="96">
        <v>717</v>
      </c>
      <c r="L21" s="97">
        <v>635</v>
      </c>
      <c r="M21" s="98">
        <v>790</v>
      </c>
      <c r="N21" s="75"/>
      <c r="O21" s="75"/>
      <c r="P21" s="75"/>
    </row>
    <row r="22" spans="1:16" ht="18" customHeight="1">
      <c r="A22" s="37" t="s">
        <v>45</v>
      </c>
      <c r="B22" s="53" t="s">
        <v>20</v>
      </c>
      <c r="C22" s="53" t="s">
        <v>22</v>
      </c>
      <c r="D22" s="38">
        <v>32.6</v>
      </c>
      <c r="E22" s="39">
        <v>7.33</v>
      </c>
      <c r="F22" s="59">
        <f aca="true" t="shared" si="7" ref="F22:F31">D22+E22</f>
        <v>39.93</v>
      </c>
      <c r="G22" s="34">
        <f aca="true" t="shared" si="8" ref="G22:G30">F22*K22</f>
        <v>28629.81</v>
      </c>
      <c r="H22" s="35">
        <f aca="true" t="shared" si="9" ref="H22:H30">F22*L22</f>
        <v>25355.55</v>
      </c>
      <c r="I22" s="36">
        <f aca="true" t="shared" si="10" ref="I22:I30">F22*M22</f>
        <v>31544.7</v>
      </c>
      <c r="J22" s="90"/>
      <c r="K22" s="96">
        <v>717</v>
      </c>
      <c r="L22" s="97">
        <v>635</v>
      </c>
      <c r="M22" s="98">
        <v>790</v>
      </c>
      <c r="N22" s="75"/>
      <c r="O22" s="75"/>
      <c r="P22" s="75"/>
    </row>
    <row r="23" spans="1:16" ht="18" customHeight="1">
      <c r="A23" s="37" t="s">
        <v>46</v>
      </c>
      <c r="B23" s="53" t="s">
        <v>20</v>
      </c>
      <c r="C23" s="53" t="s">
        <v>22</v>
      </c>
      <c r="D23" s="38">
        <v>32.6</v>
      </c>
      <c r="E23" s="39">
        <v>7.33</v>
      </c>
      <c r="F23" s="59">
        <f t="shared" si="7"/>
        <v>39.93</v>
      </c>
      <c r="G23" s="34">
        <f t="shared" si="8"/>
        <v>28629.81</v>
      </c>
      <c r="H23" s="35">
        <f t="shared" si="9"/>
        <v>25355.55</v>
      </c>
      <c r="I23" s="36">
        <f t="shared" si="10"/>
        <v>31544.7</v>
      </c>
      <c r="J23" s="90"/>
      <c r="K23" s="96">
        <v>717</v>
      </c>
      <c r="L23" s="97">
        <v>635</v>
      </c>
      <c r="M23" s="98">
        <v>790</v>
      </c>
      <c r="N23" s="75"/>
      <c r="O23" s="75"/>
      <c r="P23" s="75"/>
    </row>
    <row r="24" spans="1:16" ht="18" customHeight="1">
      <c r="A24" s="37" t="s">
        <v>47</v>
      </c>
      <c r="B24" s="53" t="s">
        <v>20</v>
      </c>
      <c r="C24" s="53" t="s">
        <v>22</v>
      </c>
      <c r="D24" s="38">
        <v>32.6</v>
      </c>
      <c r="E24" s="39">
        <v>7.33</v>
      </c>
      <c r="F24" s="59">
        <f t="shared" si="7"/>
        <v>39.93</v>
      </c>
      <c r="G24" s="34">
        <f t="shared" si="8"/>
        <v>28629.81</v>
      </c>
      <c r="H24" s="35">
        <f t="shared" si="9"/>
        <v>25355.55</v>
      </c>
      <c r="I24" s="36">
        <f t="shared" si="10"/>
        <v>31544.7</v>
      </c>
      <c r="J24" s="90"/>
      <c r="K24" s="96">
        <v>717</v>
      </c>
      <c r="L24" s="97">
        <v>635</v>
      </c>
      <c r="M24" s="98">
        <v>790</v>
      </c>
      <c r="N24" s="75"/>
      <c r="O24" s="75"/>
      <c r="P24" s="75"/>
    </row>
    <row r="25" spans="1:16" ht="18" customHeight="1">
      <c r="A25" s="37" t="s">
        <v>48</v>
      </c>
      <c r="B25" s="54" t="s">
        <v>21</v>
      </c>
      <c r="C25" s="53" t="s">
        <v>34</v>
      </c>
      <c r="D25" s="38">
        <v>77.5</v>
      </c>
      <c r="E25" s="39">
        <v>18.13</v>
      </c>
      <c r="F25" s="59">
        <f t="shared" si="7"/>
        <v>95.63</v>
      </c>
      <c r="G25" s="34">
        <f t="shared" si="8"/>
        <v>68566.70999999999</v>
      </c>
      <c r="H25" s="35">
        <f t="shared" si="9"/>
        <v>60725.049999999996</v>
      </c>
      <c r="I25" s="36">
        <f t="shared" si="10"/>
        <v>75547.7</v>
      </c>
      <c r="J25" s="92"/>
      <c r="K25" s="96">
        <v>717</v>
      </c>
      <c r="L25" s="97">
        <v>635</v>
      </c>
      <c r="M25" s="98">
        <v>790</v>
      </c>
      <c r="N25" s="75"/>
      <c r="O25" s="75"/>
      <c r="P25" s="75"/>
    </row>
    <row r="26" spans="1:16" ht="18" customHeight="1">
      <c r="A26" s="132" t="s">
        <v>49</v>
      </c>
      <c r="B26" s="138" t="s">
        <v>21</v>
      </c>
      <c r="C26" s="133" t="s">
        <v>28</v>
      </c>
      <c r="D26" s="134">
        <v>63.6</v>
      </c>
      <c r="E26" s="135">
        <v>14.92</v>
      </c>
      <c r="F26" s="136">
        <f t="shared" si="7"/>
        <v>78.52</v>
      </c>
      <c r="G26" s="137">
        <f t="shared" si="8"/>
        <v>56298.84</v>
      </c>
      <c r="H26" s="137">
        <f t="shared" si="9"/>
        <v>49860.2</v>
      </c>
      <c r="I26" s="137">
        <f t="shared" si="10"/>
        <v>62030.799999999996</v>
      </c>
      <c r="J26" s="90"/>
      <c r="K26" s="96">
        <v>717</v>
      </c>
      <c r="L26" s="97">
        <v>635</v>
      </c>
      <c r="M26" s="98">
        <v>790</v>
      </c>
      <c r="N26" s="75"/>
      <c r="O26" s="75"/>
      <c r="P26" s="75"/>
    </row>
    <row r="27" spans="1:16" ht="18" customHeight="1">
      <c r="A27" s="37" t="s">
        <v>50</v>
      </c>
      <c r="B27" s="53" t="s">
        <v>19</v>
      </c>
      <c r="C27" s="53" t="s">
        <v>28</v>
      </c>
      <c r="D27" s="38">
        <v>45.5</v>
      </c>
      <c r="E27" s="39">
        <v>10.64</v>
      </c>
      <c r="F27" s="59">
        <f t="shared" si="7"/>
        <v>56.14</v>
      </c>
      <c r="G27" s="34">
        <f t="shared" si="8"/>
        <v>40252.38</v>
      </c>
      <c r="H27" s="35">
        <f t="shared" si="9"/>
        <v>35648.9</v>
      </c>
      <c r="I27" s="36">
        <f t="shared" si="10"/>
        <v>44350.6</v>
      </c>
      <c r="J27" s="90"/>
      <c r="K27" s="96">
        <v>717</v>
      </c>
      <c r="L27" s="97">
        <v>635</v>
      </c>
      <c r="M27" s="98">
        <v>790</v>
      </c>
      <c r="N27" s="75"/>
      <c r="O27" s="75"/>
      <c r="P27" s="75"/>
    </row>
    <row r="28" spans="1:16" ht="18" customHeight="1">
      <c r="A28" s="37" t="s">
        <v>51</v>
      </c>
      <c r="B28" s="53" t="s">
        <v>19</v>
      </c>
      <c r="C28" s="53" t="s">
        <v>28</v>
      </c>
      <c r="D28" s="38">
        <v>45.5</v>
      </c>
      <c r="E28" s="39">
        <v>10.64</v>
      </c>
      <c r="F28" s="59">
        <f t="shared" si="7"/>
        <v>56.14</v>
      </c>
      <c r="G28" s="34">
        <f t="shared" si="8"/>
        <v>40252.38</v>
      </c>
      <c r="H28" s="35">
        <f t="shared" si="9"/>
        <v>35648.9</v>
      </c>
      <c r="I28" s="36">
        <f t="shared" si="10"/>
        <v>44350.6</v>
      </c>
      <c r="J28" s="90"/>
      <c r="K28" s="96">
        <v>717</v>
      </c>
      <c r="L28" s="97">
        <v>635</v>
      </c>
      <c r="M28" s="98">
        <v>790</v>
      </c>
      <c r="N28" s="75"/>
      <c r="O28" s="75"/>
      <c r="P28" s="75"/>
    </row>
    <row r="29" spans="1:16" ht="18" customHeight="1">
      <c r="A29" s="37" t="s">
        <v>52</v>
      </c>
      <c r="B29" s="53" t="s">
        <v>19</v>
      </c>
      <c r="C29" s="53" t="s">
        <v>28</v>
      </c>
      <c r="D29" s="38">
        <v>45.5</v>
      </c>
      <c r="E29" s="39">
        <v>10.64</v>
      </c>
      <c r="F29" s="59">
        <f t="shared" si="7"/>
        <v>56.14</v>
      </c>
      <c r="G29" s="34">
        <f t="shared" si="8"/>
        <v>40252.38</v>
      </c>
      <c r="H29" s="35">
        <f t="shared" si="9"/>
        <v>35648.9</v>
      </c>
      <c r="I29" s="36">
        <f t="shared" si="10"/>
        <v>44350.6</v>
      </c>
      <c r="J29" s="92"/>
      <c r="K29" s="96">
        <v>717</v>
      </c>
      <c r="L29" s="97">
        <v>635</v>
      </c>
      <c r="M29" s="98">
        <v>790</v>
      </c>
      <c r="N29" s="75"/>
      <c r="O29" s="75"/>
      <c r="P29" s="75"/>
    </row>
    <row r="30" spans="1:16" ht="18" customHeight="1">
      <c r="A30" s="37" t="s">
        <v>53</v>
      </c>
      <c r="B30" s="54" t="s">
        <v>21</v>
      </c>
      <c r="C30" s="53" t="s">
        <v>34</v>
      </c>
      <c r="D30" s="38">
        <v>67</v>
      </c>
      <c r="E30" s="39">
        <v>15.21</v>
      </c>
      <c r="F30" s="59">
        <f t="shared" si="7"/>
        <v>82.21000000000001</v>
      </c>
      <c r="G30" s="34">
        <f t="shared" si="8"/>
        <v>58944.57000000001</v>
      </c>
      <c r="H30" s="35">
        <f t="shared" si="9"/>
        <v>52203.350000000006</v>
      </c>
      <c r="I30" s="36">
        <f t="shared" si="10"/>
        <v>64945.90000000001</v>
      </c>
      <c r="J30" s="90"/>
      <c r="K30" s="96">
        <v>717</v>
      </c>
      <c r="L30" s="97">
        <v>635</v>
      </c>
      <c r="M30" s="98">
        <v>790</v>
      </c>
      <c r="N30" s="75"/>
      <c r="O30" s="75"/>
      <c r="P30" s="75"/>
    </row>
    <row r="31" spans="1:16" ht="18" customHeight="1">
      <c r="A31" s="37" t="s">
        <v>54</v>
      </c>
      <c r="B31" s="53" t="s">
        <v>19</v>
      </c>
      <c r="C31" s="53" t="s">
        <v>22</v>
      </c>
      <c r="D31" s="38">
        <v>46</v>
      </c>
      <c r="E31" s="39">
        <v>10.13</v>
      </c>
      <c r="F31" s="59">
        <f t="shared" si="7"/>
        <v>56.13</v>
      </c>
      <c r="G31" s="34">
        <f>F31*K31</f>
        <v>40301.340000000004</v>
      </c>
      <c r="H31" s="35">
        <f>F31*L31</f>
        <v>35642.55</v>
      </c>
      <c r="I31" s="36">
        <f>F31*M31</f>
        <v>44342.700000000004</v>
      </c>
      <c r="J31" s="90"/>
      <c r="K31" s="96">
        <v>718</v>
      </c>
      <c r="L31" s="97">
        <v>635</v>
      </c>
      <c r="M31" s="98">
        <v>790</v>
      </c>
      <c r="N31" s="75"/>
      <c r="O31" s="75"/>
      <c r="P31" s="75"/>
    </row>
    <row r="32" spans="1:16" s="60" customFormat="1" ht="17.25" customHeight="1">
      <c r="A32" s="143" t="s">
        <v>31</v>
      </c>
      <c r="B32" s="144"/>
      <c r="C32" s="144"/>
      <c r="D32" s="144"/>
      <c r="E32" s="144"/>
      <c r="F32" s="144"/>
      <c r="G32" s="145"/>
      <c r="H32" s="145"/>
      <c r="I32" s="146"/>
      <c r="J32" s="90"/>
      <c r="K32" s="96">
        <v>717</v>
      </c>
      <c r="L32" s="97">
        <v>635</v>
      </c>
      <c r="M32" s="98">
        <v>790</v>
      </c>
      <c r="N32" s="75"/>
      <c r="O32" s="75"/>
      <c r="P32" s="75"/>
    </row>
    <row r="33" spans="1:16" ht="18" customHeight="1">
      <c r="A33" s="37" t="s">
        <v>55</v>
      </c>
      <c r="B33" s="53" t="s">
        <v>20</v>
      </c>
      <c r="C33" s="53" t="s">
        <v>22</v>
      </c>
      <c r="D33" s="38">
        <v>32.6</v>
      </c>
      <c r="E33" s="39">
        <v>7.33</v>
      </c>
      <c r="F33" s="52">
        <f>D33+E33</f>
        <v>39.93</v>
      </c>
      <c r="G33" s="34">
        <f t="shared" si="4"/>
        <v>28629.81</v>
      </c>
      <c r="H33" s="35">
        <f t="shared" si="5"/>
        <v>25355.55</v>
      </c>
      <c r="I33" s="36">
        <f t="shared" si="6"/>
        <v>31544.7</v>
      </c>
      <c r="J33" s="90"/>
      <c r="K33" s="96">
        <v>717</v>
      </c>
      <c r="L33" s="97">
        <v>635</v>
      </c>
      <c r="M33" s="98">
        <v>790</v>
      </c>
      <c r="N33" s="75"/>
      <c r="O33" s="75"/>
      <c r="P33" s="75"/>
    </row>
    <row r="34" spans="1:16" ht="18" customHeight="1">
      <c r="A34" s="37" t="s">
        <v>56</v>
      </c>
      <c r="B34" s="53" t="s">
        <v>20</v>
      </c>
      <c r="C34" s="53" t="s">
        <v>22</v>
      </c>
      <c r="D34" s="38">
        <v>32.6</v>
      </c>
      <c r="E34" s="39">
        <v>7.33</v>
      </c>
      <c r="F34" s="52">
        <f aca="true" t="shared" si="11" ref="F34:F43">D34+E34</f>
        <v>39.93</v>
      </c>
      <c r="G34" s="34">
        <f t="shared" si="4"/>
        <v>28629.81</v>
      </c>
      <c r="H34" s="35">
        <f t="shared" si="5"/>
        <v>25355.55</v>
      </c>
      <c r="I34" s="36">
        <f t="shared" si="6"/>
        <v>31544.7</v>
      </c>
      <c r="J34" s="90"/>
      <c r="K34" s="96">
        <v>717</v>
      </c>
      <c r="L34" s="97">
        <v>635</v>
      </c>
      <c r="M34" s="98">
        <v>790</v>
      </c>
      <c r="N34" s="75"/>
      <c r="O34" s="75"/>
      <c r="P34" s="75"/>
    </row>
    <row r="35" spans="1:16" ht="18" customHeight="1">
      <c r="A35" s="37" t="s">
        <v>57</v>
      </c>
      <c r="B35" s="53" t="s">
        <v>20</v>
      </c>
      <c r="C35" s="53" t="s">
        <v>22</v>
      </c>
      <c r="D35" s="38">
        <v>32.6</v>
      </c>
      <c r="E35" s="39">
        <v>7.33</v>
      </c>
      <c r="F35" s="52">
        <f t="shared" si="11"/>
        <v>39.93</v>
      </c>
      <c r="G35" s="34">
        <f t="shared" si="4"/>
        <v>28629.81</v>
      </c>
      <c r="H35" s="35">
        <f t="shared" si="5"/>
        <v>25355.55</v>
      </c>
      <c r="I35" s="36">
        <f t="shared" si="6"/>
        <v>31544.7</v>
      </c>
      <c r="J35" s="90"/>
      <c r="K35" s="96">
        <v>717</v>
      </c>
      <c r="L35" s="97">
        <v>635</v>
      </c>
      <c r="M35" s="98">
        <v>790</v>
      </c>
      <c r="N35" s="75"/>
      <c r="O35" s="75"/>
      <c r="P35" s="75"/>
    </row>
    <row r="36" spans="1:16" ht="18" customHeight="1">
      <c r="A36" s="37" t="s">
        <v>58</v>
      </c>
      <c r="B36" s="53" t="s">
        <v>20</v>
      </c>
      <c r="C36" s="53" t="s">
        <v>22</v>
      </c>
      <c r="D36" s="38">
        <v>32.6</v>
      </c>
      <c r="E36" s="39">
        <v>7.33</v>
      </c>
      <c r="F36" s="52">
        <f t="shared" si="11"/>
        <v>39.93</v>
      </c>
      <c r="G36" s="34">
        <f t="shared" si="4"/>
        <v>28629.81</v>
      </c>
      <c r="H36" s="35">
        <f t="shared" si="5"/>
        <v>25355.55</v>
      </c>
      <c r="I36" s="36">
        <f t="shared" si="6"/>
        <v>31544.7</v>
      </c>
      <c r="J36" s="90"/>
      <c r="K36" s="96">
        <v>717</v>
      </c>
      <c r="L36" s="97">
        <v>635</v>
      </c>
      <c r="M36" s="98">
        <v>790</v>
      </c>
      <c r="N36" s="75"/>
      <c r="O36" s="75"/>
      <c r="P36" s="75"/>
    </row>
    <row r="37" spans="1:16" ht="18" customHeight="1">
      <c r="A37" s="37" t="s">
        <v>59</v>
      </c>
      <c r="B37" s="54" t="s">
        <v>21</v>
      </c>
      <c r="C37" s="53" t="s">
        <v>34</v>
      </c>
      <c r="D37" s="38">
        <v>77.5</v>
      </c>
      <c r="E37" s="39">
        <v>18.13</v>
      </c>
      <c r="F37" s="52">
        <f t="shared" si="11"/>
        <v>95.63</v>
      </c>
      <c r="G37" s="34">
        <f t="shared" si="4"/>
        <v>68566.70999999999</v>
      </c>
      <c r="H37" s="35">
        <f t="shared" si="5"/>
        <v>60725.049999999996</v>
      </c>
      <c r="I37" s="36">
        <f t="shared" si="6"/>
        <v>75547.7</v>
      </c>
      <c r="J37" s="90"/>
      <c r="K37" s="96">
        <v>717</v>
      </c>
      <c r="L37" s="97">
        <v>635</v>
      </c>
      <c r="M37" s="98">
        <v>790</v>
      </c>
      <c r="N37" s="75"/>
      <c r="O37" s="75"/>
      <c r="P37" s="75"/>
    </row>
    <row r="38" spans="1:16" ht="18" customHeight="1">
      <c r="A38" s="37" t="s">
        <v>60</v>
      </c>
      <c r="B38" s="54" t="s">
        <v>21</v>
      </c>
      <c r="C38" s="53" t="s">
        <v>28</v>
      </c>
      <c r="D38" s="38">
        <v>63.8</v>
      </c>
      <c r="E38" s="39">
        <v>14.92</v>
      </c>
      <c r="F38" s="52">
        <f t="shared" si="11"/>
        <v>78.72</v>
      </c>
      <c r="G38" s="34">
        <f t="shared" si="4"/>
        <v>56442.24</v>
      </c>
      <c r="H38" s="35">
        <f t="shared" si="5"/>
        <v>49987.2</v>
      </c>
      <c r="I38" s="36">
        <f t="shared" si="6"/>
        <v>62188.799999999996</v>
      </c>
      <c r="J38" s="90"/>
      <c r="K38" s="96">
        <v>717</v>
      </c>
      <c r="L38" s="97">
        <v>635</v>
      </c>
      <c r="M38" s="98">
        <v>790</v>
      </c>
      <c r="N38" s="75"/>
      <c r="O38" s="75"/>
      <c r="P38" s="75"/>
    </row>
    <row r="39" spans="1:16" ht="18" customHeight="1">
      <c r="A39" s="37" t="s">
        <v>61</v>
      </c>
      <c r="B39" s="53" t="s">
        <v>19</v>
      </c>
      <c r="C39" s="53" t="s">
        <v>28</v>
      </c>
      <c r="D39" s="38">
        <v>45.5</v>
      </c>
      <c r="E39" s="39">
        <v>10.64</v>
      </c>
      <c r="F39" s="52">
        <f t="shared" si="11"/>
        <v>56.14</v>
      </c>
      <c r="G39" s="34">
        <f t="shared" si="4"/>
        <v>40252.38</v>
      </c>
      <c r="H39" s="35">
        <f t="shared" si="5"/>
        <v>35648.9</v>
      </c>
      <c r="I39" s="36">
        <f t="shared" si="6"/>
        <v>44350.6</v>
      </c>
      <c r="J39" s="90"/>
      <c r="K39" s="96">
        <v>717</v>
      </c>
      <c r="L39" s="97">
        <v>635</v>
      </c>
      <c r="M39" s="98">
        <v>790</v>
      </c>
      <c r="N39" s="75"/>
      <c r="O39" s="75"/>
      <c r="P39" s="75"/>
    </row>
    <row r="40" spans="1:16" ht="18" customHeight="1">
      <c r="A40" s="37" t="s">
        <v>62</v>
      </c>
      <c r="B40" s="53" t="s">
        <v>19</v>
      </c>
      <c r="C40" s="53" t="s">
        <v>28</v>
      </c>
      <c r="D40" s="38">
        <v>45.5</v>
      </c>
      <c r="E40" s="39">
        <v>10.64</v>
      </c>
      <c r="F40" s="52">
        <f t="shared" si="11"/>
        <v>56.14</v>
      </c>
      <c r="G40" s="34">
        <f t="shared" si="4"/>
        <v>40252.38</v>
      </c>
      <c r="H40" s="35">
        <f t="shared" si="5"/>
        <v>35648.9</v>
      </c>
      <c r="I40" s="36">
        <f t="shared" si="6"/>
        <v>44350.6</v>
      </c>
      <c r="J40" s="90"/>
      <c r="K40" s="96">
        <v>717</v>
      </c>
      <c r="L40" s="97">
        <v>635</v>
      </c>
      <c r="M40" s="98">
        <v>790</v>
      </c>
      <c r="N40" s="75"/>
      <c r="O40" s="75"/>
      <c r="P40" s="75"/>
    </row>
    <row r="41" spans="1:16" ht="18" customHeight="1">
      <c r="A41" s="37" t="s">
        <v>63</v>
      </c>
      <c r="B41" s="53" t="s">
        <v>19</v>
      </c>
      <c r="C41" s="53" t="s">
        <v>28</v>
      </c>
      <c r="D41" s="38">
        <v>45.5</v>
      </c>
      <c r="E41" s="39">
        <v>10.64</v>
      </c>
      <c r="F41" s="52">
        <f t="shared" si="11"/>
        <v>56.14</v>
      </c>
      <c r="G41" s="34">
        <f t="shared" si="4"/>
        <v>40252.38</v>
      </c>
      <c r="H41" s="35">
        <f t="shared" si="5"/>
        <v>35648.9</v>
      </c>
      <c r="I41" s="36">
        <f t="shared" si="6"/>
        <v>44350.6</v>
      </c>
      <c r="J41" s="90"/>
      <c r="K41" s="96">
        <v>717</v>
      </c>
      <c r="L41" s="97">
        <v>635</v>
      </c>
      <c r="M41" s="98">
        <v>790</v>
      </c>
      <c r="N41" s="75"/>
      <c r="O41" s="75"/>
      <c r="P41" s="75"/>
    </row>
    <row r="42" spans="1:16" ht="18" customHeight="1">
      <c r="A42" s="37" t="s">
        <v>64</v>
      </c>
      <c r="B42" s="54" t="s">
        <v>21</v>
      </c>
      <c r="C42" s="53" t="s">
        <v>34</v>
      </c>
      <c r="D42" s="38">
        <v>67</v>
      </c>
      <c r="E42" s="39">
        <v>15.21</v>
      </c>
      <c r="F42" s="52">
        <f t="shared" si="11"/>
        <v>82.21000000000001</v>
      </c>
      <c r="G42" s="34">
        <f>F42*K42</f>
        <v>59026.780000000006</v>
      </c>
      <c r="H42" s="35">
        <f>F42*L42</f>
        <v>52203.350000000006</v>
      </c>
      <c r="I42" s="36">
        <f>F42*M42</f>
        <v>64945.90000000001</v>
      </c>
      <c r="J42" s="90"/>
      <c r="K42" s="96">
        <v>718</v>
      </c>
      <c r="L42" s="97">
        <v>635</v>
      </c>
      <c r="M42" s="98">
        <v>790</v>
      </c>
      <c r="N42" s="75"/>
      <c r="O42" s="75"/>
      <c r="P42" s="75"/>
    </row>
    <row r="43" spans="1:16" ht="18" customHeight="1">
      <c r="A43" s="37" t="s">
        <v>65</v>
      </c>
      <c r="B43" s="53" t="s">
        <v>19</v>
      </c>
      <c r="C43" s="53" t="s">
        <v>22</v>
      </c>
      <c r="D43" s="38">
        <v>46</v>
      </c>
      <c r="E43" s="39">
        <v>10.13</v>
      </c>
      <c r="F43" s="52">
        <f t="shared" si="11"/>
        <v>56.13</v>
      </c>
      <c r="G43" s="34">
        <f>F43*K43</f>
        <v>40357.47</v>
      </c>
      <c r="H43" s="35">
        <f>F43*L43</f>
        <v>35642.55</v>
      </c>
      <c r="I43" s="36">
        <f>F43*M43</f>
        <v>44342.700000000004</v>
      </c>
      <c r="J43" s="90"/>
      <c r="K43" s="96">
        <v>719</v>
      </c>
      <c r="L43" s="97">
        <v>635</v>
      </c>
      <c r="M43" s="98">
        <v>790</v>
      </c>
      <c r="N43" s="75"/>
      <c r="O43" s="75"/>
      <c r="P43" s="75"/>
    </row>
    <row r="44" spans="1:16" s="60" customFormat="1" ht="17.25" customHeight="1">
      <c r="A44" s="143" t="s">
        <v>30</v>
      </c>
      <c r="B44" s="144"/>
      <c r="C44" s="144"/>
      <c r="D44" s="144"/>
      <c r="E44" s="144"/>
      <c r="F44" s="144"/>
      <c r="G44" s="145"/>
      <c r="H44" s="145"/>
      <c r="I44" s="146"/>
      <c r="J44" s="90"/>
      <c r="K44" s="96">
        <v>717</v>
      </c>
      <c r="L44" s="97">
        <v>635</v>
      </c>
      <c r="M44" s="98">
        <v>790</v>
      </c>
      <c r="N44" s="75"/>
      <c r="O44" s="75"/>
      <c r="P44" s="75"/>
    </row>
    <row r="45" spans="1:16" ht="18" customHeight="1">
      <c r="A45" s="37" t="s">
        <v>66</v>
      </c>
      <c r="B45" s="53" t="s">
        <v>20</v>
      </c>
      <c r="C45" s="53" t="s">
        <v>22</v>
      </c>
      <c r="D45" s="38">
        <v>32.6</v>
      </c>
      <c r="E45" s="39">
        <v>7.33</v>
      </c>
      <c r="F45" s="59">
        <f>D45+E45</f>
        <v>39.93</v>
      </c>
      <c r="G45" s="34">
        <f>F45*K45</f>
        <v>28629.81</v>
      </c>
      <c r="H45" s="35">
        <f>F45*L45</f>
        <v>25355.55</v>
      </c>
      <c r="I45" s="36">
        <f>F45*M45</f>
        <v>31544.7</v>
      </c>
      <c r="J45" s="90"/>
      <c r="K45" s="96">
        <v>717</v>
      </c>
      <c r="L45" s="97">
        <v>635</v>
      </c>
      <c r="M45" s="98">
        <v>790</v>
      </c>
      <c r="N45" s="75"/>
      <c r="O45" s="75"/>
      <c r="P45" s="75"/>
    </row>
    <row r="46" spans="1:16" ht="18" customHeight="1">
      <c r="A46" s="37" t="s">
        <v>67</v>
      </c>
      <c r="B46" s="53" t="s">
        <v>20</v>
      </c>
      <c r="C46" s="53" t="s">
        <v>22</v>
      </c>
      <c r="D46" s="38">
        <v>32.6</v>
      </c>
      <c r="E46" s="39">
        <v>7.33</v>
      </c>
      <c r="F46" s="59">
        <f aca="true" t="shared" si="12" ref="F46:F55">D46+E46</f>
        <v>39.93</v>
      </c>
      <c r="G46" s="34">
        <f>F46*K46</f>
        <v>28629.81</v>
      </c>
      <c r="H46" s="35">
        <f>F46*L46</f>
        <v>25355.55</v>
      </c>
      <c r="I46" s="36">
        <f>F46*M46</f>
        <v>31544.7</v>
      </c>
      <c r="J46" s="90"/>
      <c r="K46" s="96">
        <v>717</v>
      </c>
      <c r="L46" s="97">
        <v>635</v>
      </c>
      <c r="M46" s="98">
        <v>790</v>
      </c>
      <c r="N46" s="75"/>
      <c r="O46" s="75"/>
      <c r="P46" s="75"/>
    </row>
    <row r="47" spans="1:16" ht="18" customHeight="1">
      <c r="A47" s="37" t="s">
        <v>68</v>
      </c>
      <c r="B47" s="53" t="s">
        <v>20</v>
      </c>
      <c r="C47" s="53" t="s">
        <v>22</v>
      </c>
      <c r="D47" s="38">
        <v>32.6</v>
      </c>
      <c r="E47" s="39">
        <v>7.33</v>
      </c>
      <c r="F47" s="59">
        <f t="shared" si="12"/>
        <v>39.93</v>
      </c>
      <c r="G47" s="34">
        <f aca="true" t="shared" si="13" ref="G47:G54">F47*K47</f>
        <v>28629.81</v>
      </c>
      <c r="H47" s="35">
        <f aca="true" t="shared" si="14" ref="H47:H54">F47*L47</f>
        <v>25355.55</v>
      </c>
      <c r="I47" s="36">
        <f aca="true" t="shared" si="15" ref="I47:I54">F47*M47</f>
        <v>31544.7</v>
      </c>
      <c r="J47" s="90"/>
      <c r="K47" s="96">
        <v>717</v>
      </c>
      <c r="L47" s="97">
        <v>635</v>
      </c>
      <c r="M47" s="98">
        <v>790</v>
      </c>
      <c r="N47" s="75"/>
      <c r="O47" s="75"/>
      <c r="P47" s="75"/>
    </row>
    <row r="48" spans="1:16" ht="18" customHeight="1">
      <c r="A48" s="37" t="s">
        <v>69</v>
      </c>
      <c r="B48" s="53" t="s">
        <v>20</v>
      </c>
      <c r="C48" s="53" t="s">
        <v>22</v>
      </c>
      <c r="D48" s="38">
        <v>32.6</v>
      </c>
      <c r="E48" s="39">
        <v>6.96</v>
      </c>
      <c r="F48" s="59">
        <f t="shared" si="12"/>
        <v>39.56</v>
      </c>
      <c r="G48" s="34">
        <f t="shared" si="13"/>
        <v>28364.52</v>
      </c>
      <c r="H48" s="35">
        <f t="shared" si="14"/>
        <v>25120.600000000002</v>
      </c>
      <c r="I48" s="36">
        <f t="shared" si="15"/>
        <v>31252.4</v>
      </c>
      <c r="J48" s="90"/>
      <c r="K48" s="96">
        <v>717</v>
      </c>
      <c r="L48" s="97">
        <v>635</v>
      </c>
      <c r="M48" s="98">
        <v>790</v>
      </c>
      <c r="N48" s="75"/>
      <c r="O48" s="75"/>
      <c r="P48" s="75"/>
    </row>
    <row r="49" spans="1:16" ht="18" customHeight="1">
      <c r="A49" s="37" t="s">
        <v>70</v>
      </c>
      <c r="B49" s="54" t="s">
        <v>21</v>
      </c>
      <c r="C49" s="53" t="s">
        <v>34</v>
      </c>
      <c r="D49" s="38">
        <v>77.7</v>
      </c>
      <c r="E49" s="39">
        <v>17.45</v>
      </c>
      <c r="F49" s="59">
        <f t="shared" si="12"/>
        <v>95.15</v>
      </c>
      <c r="G49" s="34">
        <f t="shared" si="13"/>
        <v>68222.55</v>
      </c>
      <c r="H49" s="35">
        <f t="shared" si="14"/>
        <v>60420.25</v>
      </c>
      <c r="I49" s="36">
        <f t="shared" si="15"/>
        <v>75168.5</v>
      </c>
      <c r="J49" s="90"/>
      <c r="K49" s="96">
        <v>717</v>
      </c>
      <c r="L49" s="97">
        <v>635</v>
      </c>
      <c r="M49" s="98">
        <v>790</v>
      </c>
      <c r="N49" s="75"/>
      <c r="O49" s="75"/>
      <c r="P49" s="75"/>
    </row>
    <row r="50" spans="1:16" ht="18" customHeight="1">
      <c r="A50" s="37" t="s">
        <v>71</v>
      </c>
      <c r="B50" s="53" t="s">
        <v>19</v>
      </c>
      <c r="C50" s="53" t="s">
        <v>28</v>
      </c>
      <c r="D50" s="38">
        <v>45.5</v>
      </c>
      <c r="E50" s="39">
        <v>10.12</v>
      </c>
      <c r="F50" s="59">
        <f t="shared" si="12"/>
        <v>55.62</v>
      </c>
      <c r="G50" s="34">
        <f t="shared" si="13"/>
        <v>39879.54</v>
      </c>
      <c r="H50" s="35">
        <f t="shared" si="14"/>
        <v>35318.7</v>
      </c>
      <c r="I50" s="36">
        <f t="shared" si="15"/>
        <v>43939.799999999996</v>
      </c>
      <c r="J50" s="90"/>
      <c r="K50" s="96">
        <v>717</v>
      </c>
      <c r="L50" s="97">
        <v>635</v>
      </c>
      <c r="M50" s="98">
        <v>790</v>
      </c>
      <c r="N50" s="75"/>
      <c r="O50" s="75"/>
      <c r="P50" s="75"/>
    </row>
    <row r="51" spans="1:16" ht="18" customHeight="1">
      <c r="A51" s="37" t="s">
        <v>72</v>
      </c>
      <c r="B51" s="53" t="s">
        <v>19</v>
      </c>
      <c r="C51" s="53" t="s">
        <v>28</v>
      </c>
      <c r="D51" s="38">
        <v>45.5</v>
      </c>
      <c r="E51" s="39">
        <v>10.64</v>
      </c>
      <c r="F51" s="59">
        <f t="shared" si="12"/>
        <v>56.14</v>
      </c>
      <c r="G51" s="34">
        <f t="shared" si="13"/>
        <v>40252.38</v>
      </c>
      <c r="H51" s="35">
        <f t="shared" si="14"/>
        <v>35648.9</v>
      </c>
      <c r="I51" s="36">
        <f t="shared" si="15"/>
        <v>44350.6</v>
      </c>
      <c r="J51" s="90"/>
      <c r="K51" s="96">
        <v>717</v>
      </c>
      <c r="L51" s="97">
        <v>635</v>
      </c>
      <c r="M51" s="98">
        <v>790</v>
      </c>
      <c r="N51" s="75"/>
      <c r="O51" s="75"/>
      <c r="P51" s="75"/>
    </row>
    <row r="52" spans="1:16" ht="18" customHeight="1">
      <c r="A52" s="37" t="s">
        <v>73</v>
      </c>
      <c r="B52" s="53" t="s">
        <v>19</v>
      </c>
      <c r="C52" s="53" t="s">
        <v>28</v>
      </c>
      <c r="D52" s="38">
        <v>45.5</v>
      </c>
      <c r="E52" s="39">
        <v>10.64</v>
      </c>
      <c r="F52" s="59">
        <f t="shared" si="12"/>
        <v>56.14</v>
      </c>
      <c r="G52" s="34">
        <f t="shared" si="13"/>
        <v>40308.52</v>
      </c>
      <c r="H52" s="35">
        <f t="shared" si="14"/>
        <v>35648.9</v>
      </c>
      <c r="I52" s="36">
        <f t="shared" si="15"/>
        <v>44350.6</v>
      </c>
      <c r="J52" s="90"/>
      <c r="K52" s="96">
        <v>718</v>
      </c>
      <c r="L52" s="97">
        <v>635</v>
      </c>
      <c r="M52" s="98">
        <v>790</v>
      </c>
      <c r="N52" s="75"/>
      <c r="O52" s="75"/>
      <c r="P52" s="75"/>
    </row>
    <row r="53" spans="1:16" ht="18" customHeight="1">
      <c r="A53" s="37" t="s">
        <v>74</v>
      </c>
      <c r="B53" s="53" t="s">
        <v>19</v>
      </c>
      <c r="C53" s="53" t="s">
        <v>28</v>
      </c>
      <c r="D53" s="38">
        <v>45.5</v>
      </c>
      <c r="E53" s="39">
        <v>10.64</v>
      </c>
      <c r="F53" s="59">
        <f t="shared" si="12"/>
        <v>56.14</v>
      </c>
      <c r="G53" s="34">
        <f t="shared" si="13"/>
        <v>40364.66</v>
      </c>
      <c r="H53" s="35">
        <f t="shared" si="14"/>
        <v>35648.9</v>
      </c>
      <c r="I53" s="36">
        <f t="shared" si="15"/>
        <v>44350.6</v>
      </c>
      <c r="J53" s="90"/>
      <c r="K53" s="96">
        <v>719</v>
      </c>
      <c r="L53" s="97">
        <v>635</v>
      </c>
      <c r="M53" s="98">
        <v>790</v>
      </c>
      <c r="N53" s="75"/>
      <c r="O53" s="75"/>
      <c r="P53" s="75"/>
    </row>
    <row r="54" spans="1:16" ht="18" customHeight="1">
      <c r="A54" s="37" t="s">
        <v>75</v>
      </c>
      <c r="B54" s="54" t="s">
        <v>21</v>
      </c>
      <c r="C54" s="53" t="s">
        <v>34</v>
      </c>
      <c r="D54" s="38">
        <v>67</v>
      </c>
      <c r="E54" s="39">
        <v>15.21</v>
      </c>
      <c r="F54" s="59">
        <f t="shared" si="12"/>
        <v>82.21000000000001</v>
      </c>
      <c r="G54" s="34">
        <f t="shared" si="13"/>
        <v>59191.200000000004</v>
      </c>
      <c r="H54" s="35">
        <f t="shared" si="14"/>
        <v>52203.350000000006</v>
      </c>
      <c r="I54" s="36">
        <f t="shared" si="15"/>
        <v>64945.90000000001</v>
      </c>
      <c r="J54" s="90"/>
      <c r="K54" s="96">
        <v>720</v>
      </c>
      <c r="L54" s="97">
        <v>635</v>
      </c>
      <c r="M54" s="98">
        <v>790</v>
      </c>
      <c r="N54" s="75"/>
      <c r="O54" s="75"/>
      <c r="P54" s="75"/>
    </row>
    <row r="55" spans="1:16" ht="18" customHeight="1">
      <c r="A55" s="37" t="s">
        <v>76</v>
      </c>
      <c r="B55" s="53" t="s">
        <v>19</v>
      </c>
      <c r="C55" s="53" t="s">
        <v>22</v>
      </c>
      <c r="D55" s="38">
        <v>46</v>
      </c>
      <c r="E55" s="39">
        <v>10.13</v>
      </c>
      <c r="F55" s="59">
        <f t="shared" si="12"/>
        <v>56.13</v>
      </c>
      <c r="G55" s="34">
        <f>F55*K55</f>
        <v>40469.73</v>
      </c>
      <c r="H55" s="35">
        <f>F55*L55</f>
        <v>35642.55</v>
      </c>
      <c r="I55" s="36">
        <f>F55*M55</f>
        <v>44342.700000000004</v>
      </c>
      <c r="J55" s="90"/>
      <c r="K55" s="96">
        <v>721</v>
      </c>
      <c r="L55" s="97">
        <v>635</v>
      </c>
      <c r="M55" s="98">
        <v>790</v>
      </c>
      <c r="N55" s="75"/>
      <c r="O55" s="75"/>
      <c r="P55" s="75"/>
    </row>
    <row r="56" spans="1:16" s="60" customFormat="1" ht="16.5" customHeight="1">
      <c r="A56" s="139" t="s">
        <v>29</v>
      </c>
      <c r="B56" s="140"/>
      <c r="C56" s="140"/>
      <c r="D56" s="140"/>
      <c r="E56" s="140"/>
      <c r="F56" s="140"/>
      <c r="G56" s="141"/>
      <c r="H56" s="141"/>
      <c r="I56" s="142"/>
      <c r="J56" s="90"/>
      <c r="K56" s="96">
        <v>721</v>
      </c>
      <c r="L56" s="97">
        <v>635</v>
      </c>
      <c r="M56" s="98">
        <v>790</v>
      </c>
      <c r="N56" s="75"/>
      <c r="O56" s="75"/>
      <c r="P56" s="75"/>
    </row>
    <row r="57" spans="1:16" s="60" customFormat="1" ht="16.5" customHeight="1" thickBot="1">
      <c r="A57" s="99" t="s">
        <v>77</v>
      </c>
      <c r="B57" s="100" t="s">
        <v>20</v>
      </c>
      <c r="C57" s="100" t="s">
        <v>22</v>
      </c>
      <c r="D57" s="101">
        <v>32.6</v>
      </c>
      <c r="E57" s="102">
        <v>7.33</v>
      </c>
      <c r="F57" s="103">
        <f>D57+E57</f>
        <v>39.93</v>
      </c>
      <c r="G57" s="104">
        <f>F57*K57</f>
        <v>28829.46</v>
      </c>
      <c r="H57" s="105">
        <f>F57*L57</f>
        <v>25355.55</v>
      </c>
      <c r="I57" s="106">
        <f>F57*M57</f>
        <v>31544.7</v>
      </c>
      <c r="J57" s="90"/>
      <c r="K57" s="96">
        <v>722</v>
      </c>
      <c r="L57" s="97">
        <v>635</v>
      </c>
      <c r="M57" s="98">
        <v>790</v>
      </c>
      <c r="N57" s="75"/>
      <c r="O57" s="75"/>
      <c r="P57" s="75"/>
    </row>
    <row r="58" spans="1:16" s="60" customFormat="1" ht="16.5" customHeight="1">
      <c r="A58" s="55" t="s">
        <v>78</v>
      </c>
      <c r="B58" s="107" t="s">
        <v>21</v>
      </c>
      <c r="C58" s="66" t="s">
        <v>22</v>
      </c>
      <c r="D58" s="57">
        <v>75.2</v>
      </c>
      <c r="E58" s="108">
        <v>16.39</v>
      </c>
      <c r="F58" s="109">
        <f>D58+E58+D59</f>
        <v>141.09</v>
      </c>
      <c r="G58" s="110">
        <f>K58*(D58+E58)+D59*K59</f>
        <v>82307.07</v>
      </c>
      <c r="H58" s="111">
        <f>L58*(D58+E58)+D59*L59</f>
        <v>73009.65</v>
      </c>
      <c r="I58" s="112">
        <f>M58*(D58+E58)+D59*M59</f>
        <v>89978.1</v>
      </c>
      <c r="J58" s="90"/>
      <c r="K58" s="96">
        <v>723</v>
      </c>
      <c r="L58" s="97">
        <v>635</v>
      </c>
      <c r="M58" s="98">
        <v>790</v>
      </c>
      <c r="N58" s="75"/>
      <c r="O58" s="75"/>
      <c r="P58" s="75"/>
    </row>
    <row r="59" spans="1:16" s="60" customFormat="1" ht="16.5" customHeight="1" thickBot="1">
      <c r="A59" s="113"/>
      <c r="B59" s="114"/>
      <c r="C59" s="115" t="s">
        <v>88</v>
      </c>
      <c r="D59" s="116">
        <v>49.5</v>
      </c>
      <c r="E59" s="117"/>
      <c r="F59" s="118"/>
      <c r="G59" s="119"/>
      <c r="H59" s="120"/>
      <c r="I59" s="121"/>
      <c r="J59" s="90"/>
      <c r="K59" s="96">
        <v>325</v>
      </c>
      <c r="L59" s="97">
        <v>300</v>
      </c>
      <c r="M59" s="98">
        <v>356</v>
      </c>
      <c r="N59" s="75"/>
      <c r="O59" s="75"/>
      <c r="P59" s="75"/>
    </row>
    <row r="60" spans="1:16" s="60" customFormat="1" ht="16.5" customHeight="1">
      <c r="A60" s="55" t="s">
        <v>79</v>
      </c>
      <c r="B60" s="66" t="s">
        <v>19</v>
      </c>
      <c r="C60" s="66" t="s">
        <v>28</v>
      </c>
      <c r="D60" s="57">
        <v>59.4</v>
      </c>
      <c r="E60" s="122">
        <v>13.34</v>
      </c>
      <c r="F60" s="109">
        <f>D60+E60+D61</f>
        <v>122.24</v>
      </c>
      <c r="G60" s="110">
        <f>K60*(D60+E60)+D61*K61</f>
        <v>68751.26</v>
      </c>
      <c r="H60" s="111">
        <f>L60*(D60+E60)+D61*L61</f>
        <v>61039.899999999994</v>
      </c>
      <c r="I60" s="112">
        <f>M60*(D60+E60)+D61*M61</f>
        <v>75086.6</v>
      </c>
      <c r="J60" s="90"/>
      <c r="K60" s="96">
        <v>724</v>
      </c>
      <c r="L60" s="97">
        <v>635</v>
      </c>
      <c r="M60" s="98">
        <v>790</v>
      </c>
      <c r="N60" s="75"/>
      <c r="O60" s="75"/>
      <c r="P60" s="75"/>
    </row>
    <row r="61" spans="1:16" s="60" customFormat="1" ht="16.5" customHeight="1" thickBot="1">
      <c r="A61" s="113"/>
      <c r="B61" s="115"/>
      <c r="C61" s="115" t="s">
        <v>88</v>
      </c>
      <c r="D61" s="116">
        <v>49.5</v>
      </c>
      <c r="E61" s="123"/>
      <c r="F61" s="118"/>
      <c r="G61" s="119"/>
      <c r="H61" s="120"/>
      <c r="I61" s="121"/>
      <c r="J61" s="90"/>
      <c r="K61" s="96">
        <v>325</v>
      </c>
      <c r="L61" s="97">
        <v>300</v>
      </c>
      <c r="M61" s="98">
        <v>356</v>
      </c>
      <c r="N61" s="75"/>
      <c r="O61" s="75"/>
      <c r="P61" s="75"/>
    </row>
    <row r="62" spans="1:16" s="60" customFormat="1" ht="16.5" customHeight="1">
      <c r="A62" s="124" t="s">
        <v>80</v>
      </c>
      <c r="B62" s="125" t="s">
        <v>19</v>
      </c>
      <c r="C62" s="125" t="s">
        <v>28</v>
      </c>
      <c r="D62" s="126">
        <v>45.5</v>
      </c>
      <c r="E62" s="127">
        <v>10.64</v>
      </c>
      <c r="F62" s="128">
        <f>D62+E62</f>
        <v>56.14</v>
      </c>
      <c r="G62" s="153" t="s">
        <v>89</v>
      </c>
      <c r="H62" s="154"/>
      <c r="I62" s="155"/>
      <c r="J62" s="90"/>
      <c r="K62" s="96">
        <v>725</v>
      </c>
      <c r="L62" s="97">
        <v>635</v>
      </c>
      <c r="M62" s="98">
        <v>790</v>
      </c>
      <c r="N62" s="75"/>
      <c r="O62" s="75"/>
      <c r="P62" s="75"/>
    </row>
    <row r="63" spans="1:16" s="60" customFormat="1" ht="16.5" customHeight="1">
      <c r="A63" s="37" t="s">
        <v>81</v>
      </c>
      <c r="B63" s="53" t="s">
        <v>19</v>
      </c>
      <c r="C63" s="53" t="s">
        <v>28</v>
      </c>
      <c r="D63" s="38">
        <v>45.5</v>
      </c>
      <c r="E63" s="39">
        <v>10.64</v>
      </c>
      <c r="F63" s="62">
        <f>D63+E63</f>
        <v>56.14</v>
      </c>
      <c r="G63" s="64">
        <f>F63*K63</f>
        <v>40701.5</v>
      </c>
      <c r="H63" s="65">
        <f>F63*L63</f>
        <v>35648.9</v>
      </c>
      <c r="I63" s="63">
        <f>F63*M63</f>
        <v>44350.6</v>
      </c>
      <c r="J63" s="90"/>
      <c r="K63" s="96">
        <v>725</v>
      </c>
      <c r="L63" s="97">
        <v>635</v>
      </c>
      <c r="M63" s="98">
        <v>790</v>
      </c>
      <c r="N63" s="75"/>
      <c r="O63" s="75"/>
      <c r="P63" s="75"/>
    </row>
    <row r="64" spans="1:16" s="60" customFormat="1" ht="16.5" customHeight="1">
      <c r="A64" s="37" t="s">
        <v>82</v>
      </c>
      <c r="B64" s="54" t="s">
        <v>21</v>
      </c>
      <c r="C64" s="53" t="s">
        <v>34</v>
      </c>
      <c r="D64" s="38">
        <v>67</v>
      </c>
      <c r="E64" s="61">
        <v>15.21</v>
      </c>
      <c r="F64" s="62">
        <f>D64+E64</f>
        <v>82.21000000000001</v>
      </c>
      <c r="G64" s="64">
        <f>F64*K64</f>
        <v>59684.46000000001</v>
      </c>
      <c r="H64" s="65">
        <f>F64*L64</f>
        <v>52203.350000000006</v>
      </c>
      <c r="I64" s="63">
        <f>F64*M64</f>
        <v>64945.90000000001</v>
      </c>
      <c r="J64" s="90"/>
      <c r="K64" s="96">
        <v>726</v>
      </c>
      <c r="L64" s="97">
        <v>635</v>
      </c>
      <c r="M64" s="98">
        <v>790</v>
      </c>
      <c r="N64" s="75"/>
      <c r="O64" s="75"/>
      <c r="P64" s="75"/>
    </row>
    <row r="65" spans="1:16" s="60" customFormat="1" ht="16.5" customHeight="1">
      <c r="A65" s="37" t="s">
        <v>83</v>
      </c>
      <c r="B65" s="53" t="s">
        <v>19</v>
      </c>
      <c r="C65" s="53" t="s">
        <v>22</v>
      </c>
      <c r="D65" s="38">
        <v>46</v>
      </c>
      <c r="E65" s="61">
        <v>9.63</v>
      </c>
      <c r="F65" s="62">
        <f>D65+E65</f>
        <v>55.63</v>
      </c>
      <c r="G65" s="64">
        <f>F65*K65</f>
        <v>40443.01</v>
      </c>
      <c r="H65" s="65">
        <f>F65*L65</f>
        <v>35325.05</v>
      </c>
      <c r="I65" s="63">
        <f>F65*M65</f>
        <v>43947.700000000004</v>
      </c>
      <c r="J65" s="90"/>
      <c r="K65" s="96">
        <v>727</v>
      </c>
      <c r="L65" s="97">
        <v>635</v>
      </c>
      <c r="M65" s="98">
        <v>790</v>
      </c>
      <c r="N65" s="75"/>
      <c r="O65" s="75"/>
      <c r="P65" s="75"/>
    </row>
    <row r="66" spans="1:16" s="60" customFormat="1" ht="16.5" customHeight="1" thickBot="1">
      <c r="A66" s="169" t="s">
        <v>84</v>
      </c>
      <c r="B66" s="170"/>
      <c r="C66" s="170"/>
      <c r="D66" s="170"/>
      <c r="E66" s="170"/>
      <c r="F66" s="170"/>
      <c r="G66" s="171"/>
      <c r="H66" s="171"/>
      <c r="I66" s="172"/>
      <c r="J66" s="90"/>
      <c r="K66" s="96">
        <v>729</v>
      </c>
      <c r="L66" s="97">
        <v>635</v>
      </c>
      <c r="M66" s="98">
        <v>790</v>
      </c>
      <c r="N66" s="75"/>
      <c r="O66" s="75"/>
      <c r="P66" s="75"/>
    </row>
    <row r="67" spans="1:16" ht="18" customHeight="1">
      <c r="A67" s="55" t="s">
        <v>85</v>
      </c>
      <c r="B67" s="56" t="s">
        <v>87</v>
      </c>
      <c r="C67" s="66" t="s">
        <v>28</v>
      </c>
      <c r="D67" s="57">
        <v>142.5</v>
      </c>
      <c r="E67" s="58">
        <v>32</v>
      </c>
      <c r="F67" s="72">
        <f>D67+E67+D68</f>
        <v>265.7</v>
      </c>
      <c r="G67" s="71">
        <f>K67*(D67+E67)+D68*K68</f>
        <v>157025</v>
      </c>
      <c r="H67" s="40">
        <f>L67*(D67+E67)+D68*L68</f>
        <v>138167.5</v>
      </c>
      <c r="I67" s="41">
        <f>M67*(D67+E67)+D68*M68</f>
        <v>170322.2</v>
      </c>
      <c r="J67" s="90"/>
      <c r="K67" s="96">
        <v>730</v>
      </c>
      <c r="L67" s="97">
        <v>635</v>
      </c>
      <c r="M67" s="98">
        <v>790</v>
      </c>
      <c r="N67" s="75"/>
      <c r="O67" s="75"/>
      <c r="P67" s="75"/>
    </row>
    <row r="68" spans="1:16" ht="18" customHeight="1" thickBot="1">
      <c r="A68" s="83"/>
      <c r="B68" s="84"/>
      <c r="C68" s="88" t="s">
        <v>88</v>
      </c>
      <c r="D68" s="85">
        <v>91.2</v>
      </c>
      <c r="E68" s="70"/>
      <c r="F68" s="73"/>
      <c r="G68" s="86"/>
      <c r="H68" s="86"/>
      <c r="I68" s="87"/>
      <c r="J68" s="90"/>
      <c r="K68" s="96">
        <v>325</v>
      </c>
      <c r="L68" s="97">
        <v>300</v>
      </c>
      <c r="M68" s="98">
        <v>356</v>
      </c>
      <c r="N68" s="75"/>
      <c r="O68" s="75"/>
      <c r="P68" s="75"/>
    </row>
    <row r="69" spans="1:16" ht="18" customHeight="1">
      <c r="A69" s="67" t="s">
        <v>86</v>
      </c>
      <c r="B69" s="54" t="s">
        <v>21</v>
      </c>
      <c r="C69" s="53" t="s">
        <v>34</v>
      </c>
      <c r="D69" s="68">
        <v>79.9</v>
      </c>
      <c r="E69" s="69">
        <v>17.24</v>
      </c>
      <c r="F69" s="74">
        <f>D69+E69+D70</f>
        <v>117.64</v>
      </c>
      <c r="G69" s="80">
        <f>K69*(D69+E69)+D70*K70</f>
        <v>77768.98</v>
      </c>
      <c r="H69" s="81">
        <f>L69*(D69+E69)+D70*L70</f>
        <v>67833.9</v>
      </c>
      <c r="I69" s="82">
        <f>M69*(D69+E69)+D70*M70</f>
        <v>84038.6</v>
      </c>
      <c r="J69" s="90"/>
      <c r="K69" s="96">
        <v>732</v>
      </c>
      <c r="L69" s="97">
        <v>635</v>
      </c>
      <c r="M69" s="98">
        <v>790</v>
      </c>
      <c r="N69" s="75"/>
      <c r="O69" s="75"/>
      <c r="P69" s="75"/>
    </row>
    <row r="70" spans="1:16" ht="18" customHeight="1" thickBot="1">
      <c r="A70" s="76"/>
      <c r="B70" s="77"/>
      <c r="C70" s="131" t="s">
        <v>88</v>
      </c>
      <c r="D70" s="85">
        <v>20.5</v>
      </c>
      <c r="E70" s="78"/>
      <c r="F70" s="78"/>
      <c r="G70" s="79"/>
      <c r="H70" s="79"/>
      <c r="I70" s="79"/>
      <c r="J70" s="90"/>
      <c r="K70" s="96">
        <v>325</v>
      </c>
      <c r="L70" s="97">
        <v>300</v>
      </c>
      <c r="M70" s="98">
        <v>356</v>
      </c>
      <c r="N70" s="75"/>
      <c r="O70" s="75"/>
      <c r="P70" s="75"/>
    </row>
    <row r="71" spans="1:16" ht="18" customHeight="1" thickBot="1">
      <c r="A71" s="45"/>
      <c r="B71" s="46"/>
      <c r="C71" s="46"/>
      <c r="D71" s="47"/>
      <c r="E71" s="48"/>
      <c r="F71" s="44"/>
      <c r="G71" s="42"/>
      <c r="H71" s="42"/>
      <c r="I71" s="42"/>
      <c r="J71" s="94"/>
      <c r="K71" s="96"/>
      <c r="L71" s="97"/>
      <c r="M71" s="98"/>
      <c r="N71" s="75"/>
      <c r="O71" s="75"/>
      <c r="P71" s="75"/>
    </row>
    <row r="72" spans="1:16" ht="14.25" customHeight="1" thickBot="1">
      <c r="A72" s="163" t="s">
        <v>4</v>
      </c>
      <c r="B72" s="164"/>
      <c r="C72" s="164"/>
      <c r="D72" s="165"/>
      <c r="E72" s="46"/>
      <c r="F72" s="156" t="s">
        <v>5</v>
      </c>
      <c r="G72" s="157"/>
      <c r="H72" s="158"/>
      <c r="I72" s="43"/>
      <c r="J72" s="95"/>
      <c r="K72" s="129"/>
      <c r="L72" s="130"/>
      <c r="M72" s="93"/>
      <c r="N72" s="75"/>
      <c r="O72" s="75"/>
      <c r="P72" s="75"/>
    </row>
    <row r="73" spans="1:16" ht="14.25" customHeight="1">
      <c r="A73" s="20" t="s">
        <v>7</v>
      </c>
      <c r="B73" s="21"/>
      <c r="C73" s="21"/>
      <c r="D73" s="22"/>
      <c r="E73" s="46"/>
      <c r="F73" s="16" t="s">
        <v>7</v>
      </c>
      <c r="G73" s="11"/>
      <c r="H73" s="17"/>
      <c r="I73" s="43"/>
      <c r="J73" s="95"/>
      <c r="K73" s="129"/>
      <c r="L73" s="130"/>
      <c r="M73" s="93"/>
      <c r="N73" s="75"/>
      <c r="O73" s="75"/>
      <c r="P73" s="75"/>
    </row>
    <row r="74" spans="1:16" ht="12.75" customHeight="1">
      <c r="A74" s="29" t="s">
        <v>23</v>
      </c>
      <c r="B74" s="24"/>
      <c r="C74" s="24"/>
      <c r="D74" s="25"/>
      <c r="E74" s="46"/>
      <c r="F74" s="13" t="s">
        <v>24</v>
      </c>
      <c r="G74" s="6"/>
      <c r="H74" s="8"/>
      <c r="I74" s="43"/>
      <c r="J74" s="95"/>
      <c r="K74" s="129"/>
      <c r="L74" s="130"/>
      <c r="M74" s="93"/>
      <c r="N74" s="75"/>
      <c r="O74" s="75"/>
      <c r="P74" s="75"/>
    </row>
    <row r="75" spans="1:16" ht="12.75" customHeight="1">
      <c r="A75" s="23" t="s">
        <v>8</v>
      </c>
      <c r="B75" s="24"/>
      <c r="C75" s="24"/>
      <c r="D75" s="25"/>
      <c r="E75" s="46"/>
      <c r="F75" s="7" t="s">
        <v>9</v>
      </c>
      <c r="G75" s="6"/>
      <c r="H75" s="8"/>
      <c r="I75" s="43"/>
      <c r="J75" s="95"/>
      <c r="K75" s="129"/>
      <c r="L75" s="130"/>
      <c r="M75" s="93"/>
      <c r="N75" s="75"/>
      <c r="O75" s="75"/>
      <c r="P75" s="75"/>
    </row>
    <row r="76" spans="1:16" ht="12.75" customHeight="1">
      <c r="A76" s="23" t="s">
        <v>11</v>
      </c>
      <c r="B76" s="24"/>
      <c r="C76" s="24"/>
      <c r="D76" s="25"/>
      <c r="E76" s="46"/>
      <c r="F76" s="7" t="s">
        <v>12</v>
      </c>
      <c r="G76" s="6"/>
      <c r="H76" s="8"/>
      <c r="I76" s="43"/>
      <c r="J76" s="95"/>
      <c r="K76" s="129"/>
      <c r="L76" s="130"/>
      <c r="M76" s="93"/>
      <c r="N76" s="75"/>
      <c r="O76" s="75"/>
      <c r="P76" s="75"/>
    </row>
    <row r="77" spans="1:16" ht="13.5" thickBot="1">
      <c r="A77" s="26" t="s">
        <v>14</v>
      </c>
      <c r="B77" s="27"/>
      <c r="C77" s="27"/>
      <c r="D77" s="28"/>
      <c r="E77" s="46"/>
      <c r="F77" s="159"/>
      <c r="G77" s="160"/>
      <c r="H77" s="161"/>
      <c r="I77" s="43"/>
      <c r="J77" s="95"/>
      <c r="K77" s="90"/>
      <c r="L77" s="90"/>
      <c r="M77" s="94"/>
      <c r="N77" s="75"/>
      <c r="O77" s="75"/>
      <c r="P77" s="75"/>
    </row>
    <row r="78" spans="1:16" ht="13.5" customHeight="1" thickBot="1">
      <c r="A78" s="46"/>
      <c r="B78" s="46"/>
      <c r="C78" s="46"/>
      <c r="D78" s="49"/>
      <c r="E78" s="44"/>
      <c r="F78" s="44"/>
      <c r="G78" s="42"/>
      <c r="H78" s="42"/>
      <c r="I78" s="42"/>
      <c r="J78" s="94"/>
      <c r="K78" s="93"/>
      <c r="L78" s="93"/>
      <c r="M78" s="93"/>
      <c r="N78" s="75"/>
      <c r="O78" s="75"/>
      <c r="P78" s="75"/>
    </row>
    <row r="79" spans="1:16" ht="15" thickBot="1">
      <c r="A79" s="166" t="s">
        <v>6</v>
      </c>
      <c r="B79" s="167"/>
      <c r="C79" s="167"/>
      <c r="D79" s="168"/>
      <c r="E79" s="44"/>
      <c r="F79" s="44"/>
      <c r="G79" s="42"/>
      <c r="H79" s="42"/>
      <c r="I79" s="42"/>
      <c r="J79" s="94"/>
      <c r="K79" s="93"/>
      <c r="L79" s="93"/>
      <c r="M79" s="93"/>
      <c r="N79" s="75"/>
      <c r="O79" s="75"/>
      <c r="P79" s="75"/>
    </row>
    <row r="80" spans="1:9" ht="12.75">
      <c r="A80" s="13" t="s">
        <v>7</v>
      </c>
      <c r="B80" s="6"/>
      <c r="C80" s="6"/>
      <c r="D80" s="162"/>
      <c r="E80" s="44"/>
      <c r="F80" s="44"/>
      <c r="G80" s="42"/>
      <c r="H80" s="42"/>
      <c r="I80" s="42"/>
    </row>
    <row r="81" spans="1:9" ht="12.75">
      <c r="A81" s="13" t="s">
        <v>23</v>
      </c>
      <c r="B81" s="6"/>
      <c r="C81" s="5"/>
      <c r="D81" s="162"/>
      <c r="E81" s="44"/>
      <c r="F81" s="44"/>
      <c r="G81" s="42"/>
      <c r="H81" s="42"/>
      <c r="I81" s="42"/>
    </row>
    <row r="82" spans="1:9" ht="15">
      <c r="A82" s="14" t="s">
        <v>10</v>
      </c>
      <c r="B82" s="12"/>
      <c r="C82" s="5"/>
      <c r="D82" s="162"/>
      <c r="E82" s="44"/>
      <c r="F82" s="44"/>
      <c r="G82" s="42"/>
      <c r="H82" s="42"/>
      <c r="I82" s="42"/>
    </row>
    <row r="83" spans="1:9" ht="12.75">
      <c r="A83" s="13" t="s">
        <v>13</v>
      </c>
      <c r="B83" s="6"/>
      <c r="C83" s="5"/>
      <c r="D83" s="162"/>
      <c r="E83" s="44"/>
      <c r="F83" s="44"/>
      <c r="G83" s="42"/>
      <c r="H83" s="42"/>
      <c r="I83" s="42"/>
    </row>
    <row r="84" spans="1:9" ht="12.75">
      <c r="A84" s="13" t="s">
        <v>15</v>
      </c>
      <c r="B84" s="6"/>
      <c r="C84" s="5"/>
      <c r="D84" s="162"/>
      <c r="E84" s="44"/>
      <c r="F84" s="44"/>
      <c r="G84" s="42"/>
      <c r="H84" s="42"/>
      <c r="I84" s="42"/>
    </row>
    <row r="85" spans="1:9" ht="13.5" thickBot="1">
      <c r="A85" s="9" t="s">
        <v>16</v>
      </c>
      <c r="B85" s="10"/>
      <c r="C85" s="15"/>
      <c r="D85" s="161"/>
      <c r="E85" s="44"/>
      <c r="F85" s="44"/>
      <c r="G85" s="42"/>
      <c r="H85" s="42"/>
      <c r="I85" s="42"/>
    </row>
    <row r="86" spans="1:9" ht="12.75">
      <c r="A86" s="46"/>
      <c r="B86" s="46"/>
      <c r="C86" s="46"/>
      <c r="D86" s="49"/>
      <c r="E86" s="44"/>
      <c r="F86" s="44"/>
      <c r="G86" s="42"/>
      <c r="H86" s="42"/>
      <c r="I86" s="42"/>
    </row>
    <row r="87" spans="1:9" ht="12.75">
      <c r="A87" s="46"/>
      <c r="B87" s="46"/>
      <c r="C87" s="46"/>
      <c r="D87" s="49"/>
      <c r="E87" s="44"/>
      <c r="F87" s="44"/>
      <c r="G87" s="42"/>
      <c r="H87" s="42"/>
      <c r="I87" s="42"/>
    </row>
  </sheetData>
  <sheetProtection/>
  <mergeCells count="14">
    <mergeCell ref="G62:I62"/>
    <mergeCell ref="F72:H72"/>
    <mergeCell ref="F77:H77"/>
    <mergeCell ref="D80:D85"/>
    <mergeCell ref="A72:D72"/>
    <mergeCell ref="A79:D79"/>
    <mergeCell ref="A66:I66"/>
    <mergeCell ref="A56:I56"/>
    <mergeCell ref="A44:I44"/>
    <mergeCell ref="A32:I32"/>
    <mergeCell ref="A1:I7"/>
    <mergeCell ref="A20:I20"/>
    <mergeCell ref="A10:I10"/>
    <mergeCell ref="A9:I9"/>
  </mergeCells>
  <printOptions/>
  <pageMargins left="0.8267716535433072" right="0.5118110236220472" top="0.4724409448818898" bottom="0.11811023622047245" header="0.2755905511811024" footer="0.11811023622047245"/>
  <pageSetup horizontalDpi="300" verticalDpi="300" orientation="landscape" paperSize="9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TCU-3</dc:creator>
  <cp:keywords/>
  <dc:description/>
  <cp:lastModifiedBy>sunrise</cp:lastModifiedBy>
  <cp:lastPrinted>2014-12-26T09:21:16Z</cp:lastPrinted>
  <dcterms:created xsi:type="dcterms:W3CDTF">2008-07-10T07:27:03Z</dcterms:created>
  <dcterms:modified xsi:type="dcterms:W3CDTF">2015-09-28T09:41:33Z</dcterms:modified>
  <cp:category/>
  <cp:version/>
  <cp:contentType/>
  <cp:contentStatus/>
</cp:coreProperties>
</file>