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60" windowWidth="19035" windowHeight="11640" activeTab="0"/>
  </bookViews>
  <sheets>
    <sheet name="СБ" sheetId="1" r:id="rId1"/>
  </sheets>
  <definedNames/>
  <calcPr fullCalcOnLoad="1"/>
</workbook>
</file>

<file path=xl/sharedStrings.xml><?xml version="1.0" encoding="utf-8"?>
<sst xmlns="http://schemas.openxmlformats.org/spreadsheetml/2006/main" count="155" uniqueCount="78">
  <si>
    <t>№</t>
  </si>
  <si>
    <t>Апартамент В101</t>
  </si>
  <si>
    <t>Апартамент В102</t>
  </si>
  <si>
    <t>Апартамент В103</t>
  </si>
  <si>
    <t>Апартамент В104</t>
  </si>
  <si>
    <t>Апартамент В105</t>
  </si>
  <si>
    <t>Апартамент В106</t>
  </si>
  <si>
    <t>Апартамент В107</t>
  </si>
  <si>
    <t>Апартамент В108</t>
  </si>
  <si>
    <t>Апартамент В201</t>
  </si>
  <si>
    <t>Апартамент В202</t>
  </si>
  <si>
    <t>Апартамент В203</t>
  </si>
  <si>
    <t>Апартамент В204</t>
  </si>
  <si>
    <t>Апартамент В205</t>
  </si>
  <si>
    <t>Апартамент В206</t>
  </si>
  <si>
    <t>Апартамент В207</t>
  </si>
  <si>
    <t>Апартамент В208</t>
  </si>
  <si>
    <t>Апартамент В209</t>
  </si>
  <si>
    <t>Апартамент В210</t>
  </si>
  <si>
    <t>Апартамент В301</t>
  </si>
  <si>
    <t>Апартамент В302</t>
  </si>
  <si>
    <t>Апартамент В303</t>
  </si>
  <si>
    <t>Апартамент В304</t>
  </si>
  <si>
    <t>Апартамент В305</t>
  </si>
  <si>
    <t>Апартамент В306</t>
  </si>
  <si>
    <t>Апартамент В307</t>
  </si>
  <si>
    <t>Апартамент В308</t>
  </si>
  <si>
    <t>Апартамент В309</t>
  </si>
  <si>
    <t>Апартамент В401</t>
  </si>
  <si>
    <t>Апартамент В402</t>
  </si>
  <si>
    <t>Апартамент В403</t>
  </si>
  <si>
    <t>Апартамент В404</t>
  </si>
  <si>
    <t>Апартамент В405</t>
  </si>
  <si>
    <t>Апартамент В406</t>
  </si>
  <si>
    <t>Апартамент В501</t>
  </si>
  <si>
    <t>Апартамент В502</t>
  </si>
  <si>
    <t>Апартамент В503</t>
  </si>
  <si>
    <t>Апартамент В109</t>
  </si>
  <si>
    <t>Апартамент В110</t>
  </si>
  <si>
    <t>Цена А</t>
  </si>
  <si>
    <t>Цена В</t>
  </si>
  <si>
    <t>Цена С</t>
  </si>
  <si>
    <t>План A стандарт</t>
  </si>
  <si>
    <t>План B – Скидка от цены</t>
  </si>
  <si>
    <t xml:space="preserve">План С - рассрочка до 3 лет </t>
  </si>
  <si>
    <t>1) Депозит 2000 евро</t>
  </si>
  <si>
    <t>3) 20% - при достижении уровня этажа</t>
  </si>
  <si>
    <t>3) 10% - Акт 14</t>
  </si>
  <si>
    <t>Рассрочка до 3 лет:</t>
  </si>
  <si>
    <t>4) 20% - Акт 14</t>
  </si>
  <si>
    <t>4) 10% - Акт 15</t>
  </si>
  <si>
    <t>20% - первый год</t>
  </si>
  <si>
    <t>5) 10% - Акт 15</t>
  </si>
  <si>
    <t>20% второй год</t>
  </si>
  <si>
    <t>10% третий год</t>
  </si>
  <si>
    <t>Тераса</t>
  </si>
  <si>
    <t>Тип</t>
  </si>
  <si>
    <t>Вид</t>
  </si>
  <si>
    <t>с 1 спальней</t>
  </si>
  <si>
    <t>студия</t>
  </si>
  <si>
    <t>с 2 спальнями</t>
  </si>
  <si>
    <t>с 3 спальнями</t>
  </si>
  <si>
    <t>бассейн-парк</t>
  </si>
  <si>
    <t>парк</t>
  </si>
  <si>
    <t>ON HOLD</t>
  </si>
  <si>
    <t>ЗАБРОНИРОВАН</t>
  </si>
  <si>
    <t>2) 50% - договор</t>
  </si>
  <si>
    <t>2) 80% -  договор</t>
  </si>
  <si>
    <t>Чистая площадь</t>
  </si>
  <si>
    <t>Общие части</t>
  </si>
  <si>
    <t>Общая площадь</t>
  </si>
  <si>
    <t>ЭТАЖ 5</t>
  </si>
  <si>
    <t xml:space="preserve"> ЭТАЖ 4</t>
  </si>
  <si>
    <t>ЭТАЖ 3</t>
  </si>
  <si>
    <t>ЭТАЖ 2</t>
  </si>
  <si>
    <t>ЭТАЖ 1</t>
  </si>
  <si>
    <t>ПРОДАН</t>
  </si>
  <si>
    <t>Апартаменты на продажу корпус В, лот 905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</si>
</sst>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#,##0.00\ &quot;лв&quot;"/>
    <numFmt numFmtId="182" formatCode="[$-402]dd\ mmmm\ yyyy\ &quot;г.&quot;"/>
    <numFmt numFmtId="183" formatCode="hh:mm:ss\ &quot;ч.&quot;"/>
    <numFmt numFmtId="184" formatCode="#,##0.00\ &quot;лв.&quot;"/>
    <numFmt numFmtId="185" formatCode="#,##0.00\ [$€-1]"/>
    <numFmt numFmtId="186" formatCode="#,##0\ [$€-1]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1"/>
      <color indexed="8"/>
      <name val="Calibri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2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7" fillId="24" borderId="1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2" fillId="24" borderId="21" xfId="0" applyFont="1" applyFill="1" applyBorder="1" applyAlignment="1">
      <alignment horizontal="center" vertical="center"/>
    </xf>
    <xf numFmtId="1" fontId="5" fillId="10" borderId="21" xfId="0" applyNumberFormat="1" applyFont="1" applyFill="1" applyBorder="1" applyAlignment="1">
      <alignment horizontal="center" vertical="center"/>
    </xf>
    <xf numFmtId="1" fontId="5" fillId="25" borderId="21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186" fontId="2" fillId="10" borderId="21" xfId="0" applyNumberFormat="1" applyFont="1" applyFill="1" applyBorder="1" applyAlignment="1">
      <alignment horizontal="center"/>
    </xf>
    <xf numFmtId="186" fontId="2" fillId="25" borderId="21" xfId="0" applyNumberFormat="1" applyFont="1" applyFill="1" applyBorder="1" applyAlignment="1">
      <alignment horizontal="center"/>
    </xf>
    <xf numFmtId="186" fontId="2" fillId="2" borderId="21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vertical="center"/>
    </xf>
    <xf numFmtId="0" fontId="9" fillId="24" borderId="22" xfId="0" applyFont="1" applyFill="1" applyBorder="1" applyAlignment="1">
      <alignment horizontal="center" vertical="center"/>
    </xf>
    <xf numFmtId="2" fontId="0" fillId="24" borderId="21" xfId="0" applyNumberFormat="1" applyFont="1" applyFill="1" applyBorder="1" applyAlignment="1">
      <alignment horizontal="right" vertical="center"/>
    </xf>
    <xf numFmtId="2" fontId="0" fillId="24" borderId="21" xfId="0" applyNumberFormat="1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2" fontId="0" fillId="9" borderId="21" xfId="0" applyNumberFormat="1" applyFont="1" applyFill="1" applyBorder="1" applyAlignment="1">
      <alignment horizontal="right" vertical="center"/>
    </xf>
    <xf numFmtId="2" fontId="0" fillId="9" borderId="21" xfId="0" applyNumberFormat="1" applyFont="1" applyFill="1" applyBorder="1" applyAlignment="1">
      <alignment vertical="center"/>
    </xf>
    <xf numFmtId="186" fontId="2" fillId="9" borderId="21" xfId="0" applyNumberFormat="1" applyFont="1" applyFill="1" applyBorder="1" applyAlignment="1">
      <alignment horizontal="center"/>
    </xf>
    <xf numFmtId="1" fontId="28" fillId="9" borderId="0" xfId="0" applyNumberFormat="1" applyFont="1" applyFill="1" applyAlignment="1">
      <alignment horizontal="center"/>
    </xf>
    <xf numFmtId="186" fontId="2" fillId="10" borderId="23" xfId="0" applyNumberFormat="1" applyFont="1" applyFill="1" applyBorder="1" applyAlignment="1">
      <alignment horizontal="center"/>
    </xf>
    <xf numFmtId="186" fontId="2" fillId="25" borderId="24" xfId="0" applyNumberFormat="1" applyFont="1" applyFill="1" applyBorder="1" applyAlignment="1">
      <alignment horizontal="center"/>
    </xf>
    <xf numFmtId="186" fontId="2" fillId="2" borderId="25" xfId="0" applyNumberFormat="1" applyFont="1" applyFill="1" applyBorder="1" applyAlignment="1">
      <alignment horizontal="center"/>
    </xf>
    <xf numFmtId="2" fontId="0" fillId="24" borderId="26" xfId="0" applyNumberFormat="1" applyFont="1" applyFill="1" applyBorder="1" applyAlignment="1">
      <alignment/>
    </xf>
    <xf numFmtId="185" fontId="0" fillId="24" borderId="26" xfId="0" applyNumberFormat="1" applyFill="1" applyBorder="1" applyAlignment="1">
      <alignment horizontal="center"/>
    </xf>
    <xf numFmtId="185" fontId="0" fillId="24" borderId="27" xfId="0" applyNumberFormat="1" applyFill="1" applyBorder="1" applyAlignment="1">
      <alignment horizontal="center"/>
    </xf>
    <xf numFmtId="186" fontId="2" fillId="10" borderId="28" xfId="0" applyNumberFormat="1" applyFont="1" applyFill="1" applyBorder="1" applyAlignment="1">
      <alignment horizontal="center"/>
    </xf>
    <xf numFmtId="186" fontId="2" fillId="25" borderId="28" xfId="0" applyNumberFormat="1" applyFont="1" applyFill="1" applyBorder="1" applyAlignment="1">
      <alignment horizontal="center"/>
    </xf>
    <xf numFmtId="186" fontId="2" fillId="2" borderId="28" xfId="0" applyNumberFormat="1" applyFont="1" applyFill="1" applyBorder="1" applyAlignment="1">
      <alignment horizontal="center"/>
    </xf>
    <xf numFmtId="186" fontId="2" fillId="10" borderId="22" xfId="0" applyNumberFormat="1" applyFont="1" applyFill="1" applyBorder="1" applyAlignment="1">
      <alignment horizontal="center"/>
    </xf>
    <xf numFmtId="186" fontId="2" fillId="25" borderId="22" xfId="0" applyNumberFormat="1" applyFont="1" applyFill="1" applyBorder="1" applyAlignment="1">
      <alignment horizontal="center"/>
    </xf>
    <xf numFmtId="186" fontId="2" fillId="2" borderId="22" xfId="0" applyNumberFormat="1" applyFont="1" applyFill="1" applyBorder="1" applyAlignment="1">
      <alignment horizontal="center"/>
    </xf>
    <xf numFmtId="186" fontId="2" fillId="10" borderId="24" xfId="0" applyNumberFormat="1" applyFont="1" applyFill="1" applyBorder="1" applyAlignment="1">
      <alignment horizontal="center"/>
    </xf>
    <xf numFmtId="186" fontId="2" fillId="10" borderId="26" xfId="0" applyNumberFormat="1" applyFont="1" applyFill="1" applyBorder="1" applyAlignment="1">
      <alignment horizontal="center"/>
    </xf>
    <xf numFmtId="186" fontId="2" fillId="25" borderId="26" xfId="0" applyNumberFormat="1" applyFont="1" applyFill="1" applyBorder="1" applyAlignment="1">
      <alignment horizontal="center"/>
    </xf>
    <xf numFmtId="186" fontId="2" fillId="2" borderId="27" xfId="0" applyNumberFormat="1" applyFont="1" applyFill="1" applyBorder="1" applyAlignment="1">
      <alignment horizontal="center"/>
    </xf>
    <xf numFmtId="1" fontId="0" fillId="24" borderId="0" xfId="0" applyNumberFormat="1" applyFill="1" applyAlignment="1">
      <alignment horizontal="center"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Border="1" applyAlignment="1">
      <alignment horizontal="right"/>
    </xf>
    <xf numFmtId="2" fontId="0" fillId="24" borderId="0" xfId="0" applyNumberFormat="1" applyFill="1" applyBorder="1" applyAlignment="1">
      <alignment/>
    </xf>
    <xf numFmtId="2" fontId="0" fillId="24" borderId="0" xfId="0" applyNumberFormat="1" applyFill="1" applyAlignment="1">
      <alignment horizontal="right"/>
    </xf>
    <xf numFmtId="2" fontId="2" fillId="24" borderId="21" xfId="0" applyNumberFormat="1" applyFont="1" applyFill="1" applyBorder="1" applyAlignment="1">
      <alignment horizontal="center" vertical="center" wrapText="1"/>
    </xf>
    <xf numFmtId="2" fontId="2" fillId="23" borderId="29" xfId="0" applyNumberFormat="1" applyFont="1" applyFill="1" applyBorder="1" applyAlignment="1">
      <alignment horizontal="center" vertical="center" wrapText="1"/>
    </xf>
    <xf numFmtId="2" fontId="2" fillId="23" borderId="29" xfId="0" applyNumberFormat="1" applyFont="1" applyFill="1" applyBorder="1" applyAlignment="1">
      <alignment/>
    </xf>
    <xf numFmtId="2" fontId="2" fillId="9" borderId="29" xfId="0" applyNumberFormat="1" applyFont="1" applyFill="1" applyBorder="1" applyAlignment="1">
      <alignment/>
    </xf>
    <xf numFmtId="2" fontId="2" fillId="23" borderId="30" xfId="0" applyNumberFormat="1" applyFont="1" applyFill="1" applyBorder="1" applyAlignment="1">
      <alignment/>
    </xf>
    <xf numFmtId="2" fontId="2" fillId="23" borderId="31" xfId="0" applyNumberFormat="1" applyFont="1" applyFill="1" applyBorder="1" applyAlignment="1">
      <alignment/>
    </xf>
    <xf numFmtId="2" fontId="2" fillId="23" borderId="25" xfId="0" applyNumberFormat="1" applyFont="1" applyFill="1" applyBorder="1" applyAlignment="1">
      <alignment/>
    </xf>
    <xf numFmtId="0" fontId="0" fillId="24" borderId="22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vertical="center"/>
    </xf>
    <xf numFmtId="0" fontId="9" fillId="24" borderId="32" xfId="0" applyFont="1" applyFill="1" applyBorder="1" applyAlignment="1">
      <alignment horizontal="center" vertical="center"/>
    </xf>
    <xf numFmtId="2" fontId="0" fillId="24" borderId="28" xfId="0" applyNumberFormat="1" applyFont="1" applyFill="1" applyBorder="1" applyAlignment="1">
      <alignment horizontal="right" vertical="center"/>
    </xf>
    <xf numFmtId="2" fontId="0" fillId="24" borderId="28" xfId="0" applyNumberFormat="1" applyFont="1" applyFill="1" applyBorder="1" applyAlignment="1">
      <alignment vertical="center"/>
    </xf>
    <xf numFmtId="0" fontId="2" fillId="24" borderId="33" xfId="0" applyFont="1" applyFill="1" applyBorder="1" applyAlignment="1">
      <alignment vertical="center"/>
    </xf>
    <xf numFmtId="0" fontId="10" fillId="24" borderId="24" xfId="0" applyFont="1" applyFill="1" applyBorder="1" applyAlignment="1">
      <alignment horizontal="center"/>
    </xf>
    <xf numFmtId="0" fontId="9" fillId="24" borderId="24" xfId="0" applyFont="1" applyFill="1" applyBorder="1" applyAlignment="1">
      <alignment horizontal="center" vertical="center"/>
    </xf>
    <xf numFmtId="2" fontId="0" fillId="24" borderId="24" xfId="0" applyNumberFormat="1" applyFont="1" applyFill="1" applyBorder="1" applyAlignment="1">
      <alignment horizontal="right" vertical="center"/>
    </xf>
    <xf numFmtId="2" fontId="0" fillId="24" borderId="24" xfId="0" applyNumberFormat="1" applyFont="1" applyFill="1" applyBorder="1" applyAlignment="1">
      <alignment vertical="center"/>
    </xf>
    <xf numFmtId="0" fontId="2" fillId="24" borderId="34" xfId="0" applyFont="1" applyFill="1" applyBorder="1" applyAlignment="1">
      <alignment vertical="center"/>
    </xf>
    <xf numFmtId="0" fontId="0" fillId="24" borderId="26" xfId="0" applyFont="1" applyFill="1" applyBorder="1" applyAlignment="1">
      <alignment/>
    </xf>
    <xf numFmtId="0" fontId="9" fillId="24" borderId="26" xfId="0" applyFont="1" applyFill="1" applyBorder="1" applyAlignment="1">
      <alignment horizontal="center" vertical="center"/>
    </xf>
    <xf numFmtId="2" fontId="2" fillId="24" borderId="26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vertical="center"/>
    </xf>
    <xf numFmtId="0" fontId="10" fillId="24" borderId="22" xfId="0" applyFont="1" applyFill="1" applyBorder="1" applyAlignment="1">
      <alignment horizontal="center"/>
    </xf>
    <xf numFmtId="2" fontId="0" fillId="24" borderId="22" xfId="0" applyNumberFormat="1" applyFont="1" applyFill="1" applyBorder="1" applyAlignment="1">
      <alignment horizontal="right" vertical="center"/>
    </xf>
    <xf numFmtId="2" fontId="0" fillId="24" borderId="22" xfId="0" applyNumberFormat="1" applyFont="1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0" fontId="10" fillId="24" borderId="21" xfId="0" applyFont="1" applyFill="1" applyBorder="1" applyAlignment="1">
      <alignment horizontal="center"/>
    </xf>
    <xf numFmtId="0" fontId="10" fillId="24" borderId="28" xfId="0" applyFont="1" applyFill="1" applyBorder="1" applyAlignment="1">
      <alignment horizontal="center"/>
    </xf>
    <xf numFmtId="0" fontId="9" fillId="24" borderId="28" xfId="0" applyFont="1" applyFill="1" applyBorder="1" applyAlignment="1">
      <alignment horizontal="center" vertical="center"/>
    </xf>
    <xf numFmtId="2" fontId="2" fillId="23" borderId="28" xfId="0" applyNumberFormat="1" applyFont="1" applyFill="1" applyBorder="1" applyAlignment="1">
      <alignment/>
    </xf>
    <xf numFmtId="1" fontId="28" fillId="2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2" fillId="23" borderId="35" xfId="0" applyNumberFormat="1" applyFont="1" applyFill="1" applyBorder="1" applyAlignment="1">
      <alignment/>
    </xf>
    <xf numFmtId="2" fontId="2" fillId="23" borderId="3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185" fontId="29" fillId="0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1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24" borderId="29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wrapText="1"/>
    </xf>
    <xf numFmtId="0" fontId="0" fillId="24" borderId="38" xfId="0" applyFill="1" applyBorder="1" applyAlignment="1">
      <alignment horizontal="center" wrapText="1"/>
    </xf>
    <xf numFmtId="185" fontId="28" fillId="9" borderId="29" xfId="0" applyNumberFormat="1" applyFont="1" applyFill="1" applyBorder="1" applyAlignment="1">
      <alignment horizontal="center" wrapText="1"/>
    </xf>
    <xf numFmtId="185" fontId="0" fillId="9" borderId="37" xfId="0" applyNumberFormat="1" applyFill="1" applyBorder="1" applyAlignment="1">
      <alignment horizontal="center" wrapText="1"/>
    </xf>
    <xf numFmtId="185" fontId="0" fillId="9" borderId="38" xfId="0" applyNumberForma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6" fillId="25" borderId="40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10" borderId="17" xfId="0" applyFont="1" applyFill="1" applyBorder="1" applyAlignment="1">
      <alignment horizontal="center" wrapText="1"/>
    </xf>
    <xf numFmtId="0" fontId="6" fillId="10" borderId="18" xfId="0" applyFont="1" applyFill="1" applyBorder="1" applyAlignment="1">
      <alignment horizontal="center" wrapText="1"/>
    </xf>
    <xf numFmtId="0" fontId="0" fillId="10" borderId="19" xfId="0" applyFill="1" applyBorder="1" applyAlignment="1">
      <alignment horizontal="center" wrapText="1"/>
    </xf>
    <xf numFmtId="0" fontId="6" fillId="8" borderId="43" xfId="0" applyFont="1" applyFill="1" applyBorder="1" applyAlignment="1">
      <alignment horizontal="center" wrapText="1"/>
    </xf>
    <xf numFmtId="0" fontId="6" fillId="8" borderId="44" xfId="0" applyFont="1" applyFill="1" applyBorder="1" applyAlignment="1">
      <alignment horizontal="center" wrapText="1"/>
    </xf>
    <xf numFmtId="0" fontId="6" fillId="8" borderId="45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vertical="center"/>
    </xf>
    <xf numFmtId="0" fontId="0" fillId="5" borderId="22" xfId="0" applyFont="1" applyFill="1" applyBorder="1" applyAlignment="1">
      <alignment horizontal="center" vertical="center"/>
    </xf>
    <xf numFmtId="2" fontId="0" fillId="5" borderId="21" xfId="0" applyNumberFormat="1" applyFont="1" applyFill="1" applyBorder="1" applyAlignment="1">
      <alignment horizontal="right" vertical="center"/>
    </xf>
    <xf numFmtId="2" fontId="0" fillId="5" borderId="21" xfId="0" applyNumberFormat="1" applyFont="1" applyFill="1" applyBorder="1" applyAlignment="1">
      <alignment vertical="center"/>
    </xf>
    <xf numFmtId="2" fontId="2" fillId="5" borderId="29" xfId="0" applyNumberFormat="1" applyFont="1" applyFill="1" applyBorder="1" applyAlignment="1">
      <alignment/>
    </xf>
    <xf numFmtId="186" fontId="2" fillId="5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vertical="center"/>
    </xf>
    <xf numFmtId="2" fontId="2" fillId="0" borderId="29" xfId="0" applyNumberFormat="1" applyFont="1" applyFill="1" applyBorder="1" applyAlignment="1">
      <alignment/>
    </xf>
    <xf numFmtId="186" fontId="2" fillId="0" borderId="21" xfId="0" applyNumberFormat="1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N71" sqref="N71"/>
    </sheetView>
  </sheetViews>
  <sheetFormatPr defaultColWidth="9.140625" defaultRowHeight="12.75"/>
  <cols>
    <col min="1" max="2" width="17.8515625" style="0" customWidth="1"/>
    <col min="3" max="3" width="15.7109375" style="0" customWidth="1"/>
    <col min="4" max="4" width="9.140625" style="2" customWidth="1"/>
    <col min="5" max="5" width="10.8515625" style="1" customWidth="1"/>
    <col min="6" max="6" width="10.57421875" style="1" customWidth="1"/>
    <col min="7" max="8" width="13.00390625" style="3" customWidth="1"/>
    <col min="9" max="9" width="14.140625" style="3" customWidth="1"/>
    <col min="10" max="10" width="11.140625" style="4" customWidth="1"/>
    <col min="11" max="13" width="9.140625" style="108" customWidth="1"/>
  </cols>
  <sheetData>
    <row r="1" spans="1:10" ht="11.25" customHeight="1">
      <c r="A1" s="122" t="s">
        <v>77</v>
      </c>
      <c r="B1" s="122"/>
      <c r="C1" s="122"/>
      <c r="D1" s="122"/>
      <c r="E1" s="122"/>
      <c r="F1" s="122"/>
      <c r="G1" s="122"/>
      <c r="H1" s="122"/>
      <c r="I1" s="122"/>
      <c r="J1" s="21"/>
    </row>
    <row r="2" spans="1:13" ht="12.75">
      <c r="A2" s="122"/>
      <c r="B2" s="122"/>
      <c r="C2" s="122"/>
      <c r="D2" s="122"/>
      <c r="E2" s="122"/>
      <c r="F2" s="122"/>
      <c r="G2" s="122"/>
      <c r="H2" s="122"/>
      <c r="I2" s="122"/>
      <c r="J2" s="21"/>
      <c r="K2" s="109"/>
      <c r="L2" s="109"/>
      <c r="M2" s="109"/>
    </row>
    <row r="3" spans="1:13" ht="12.75">
      <c r="A3" s="122"/>
      <c r="B3" s="122"/>
      <c r="C3" s="122"/>
      <c r="D3" s="122"/>
      <c r="E3" s="122"/>
      <c r="F3" s="122"/>
      <c r="G3" s="122"/>
      <c r="H3" s="122"/>
      <c r="I3" s="122"/>
      <c r="J3" s="21"/>
      <c r="K3" s="109"/>
      <c r="L3" s="109"/>
      <c r="M3" s="109"/>
    </row>
    <row r="4" spans="1:13" ht="12.75">
      <c r="A4" s="122"/>
      <c r="B4" s="122"/>
      <c r="C4" s="122"/>
      <c r="D4" s="122"/>
      <c r="E4" s="122"/>
      <c r="F4" s="122"/>
      <c r="G4" s="122"/>
      <c r="H4" s="122"/>
      <c r="I4" s="122"/>
      <c r="J4" s="21"/>
      <c r="K4" s="109"/>
      <c r="L4" s="109"/>
      <c r="M4" s="109"/>
    </row>
    <row r="5" spans="1:13" ht="12.75">
      <c r="A5" s="122"/>
      <c r="B5" s="122"/>
      <c r="C5" s="122"/>
      <c r="D5" s="122"/>
      <c r="E5" s="122"/>
      <c r="F5" s="122"/>
      <c r="G5" s="122"/>
      <c r="H5" s="122"/>
      <c r="I5" s="122"/>
      <c r="J5" s="21"/>
      <c r="K5" s="109"/>
      <c r="L5" s="109"/>
      <c r="M5" s="109"/>
    </row>
    <row r="6" spans="1:13" ht="13.5" customHeight="1">
      <c r="A6" s="122"/>
      <c r="B6" s="122"/>
      <c r="C6" s="122"/>
      <c r="D6" s="122"/>
      <c r="E6" s="122"/>
      <c r="F6" s="122"/>
      <c r="G6" s="122"/>
      <c r="H6" s="122"/>
      <c r="I6" s="122"/>
      <c r="J6" s="21"/>
      <c r="K6" s="109"/>
      <c r="L6" s="109"/>
      <c r="M6" s="109"/>
    </row>
    <row r="7" spans="1:13" ht="15" customHeight="1">
      <c r="A7" s="123"/>
      <c r="B7" s="123"/>
      <c r="C7" s="123"/>
      <c r="D7" s="123"/>
      <c r="E7" s="123"/>
      <c r="F7" s="123"/>
      <c r="G7" s="123"/>
      <c r="H7" s="123"/>
      <c r="I7" s="123"/>
      <c r="J7" s="21"/>
      <c r="K7" s="109"/>
      <c r="L7" s="109"/>
      <c r="M7" s="109"/>
    </row>
    <row r="8" spans="1:13" ht="29.25" customHeight="1">
      <c r="A8" s="32" t="s">
        <v>0</v>
      </c>
      <c r="B8" s="32" t="s">
        <v>56</v>
      </c>
      <c r="C8" s="32" t="s">
        <v>57</v>
      </c>
      <c r="D8" s="72" t="s">
        <v>68</v>
      </c>
      <c r="E8" s="72" t="s">
        <v>69</v>
      </c>
      <c r="F8" s="73" t="s">
        <v>70</v>
      </c>
      <c r="G8" s="33" t="s">
        <v>39</v>
      </c>
      <c r="H8" s="34" t="s">
        <v>40</v>
      </c>
      <c r="I8" s="35" t="s">
        <v>41</v>
      </c>
      <c r="J8" s="19"/>
      <c r="K8" s="109"/>
      <c r="L8" s="109"/>
      <c r="M8" s="109"/>
    </row>
    <row r="9" spans="1:13" ht="23.25" customHeight="1">
      <c r="A9" s="115"/>
      <c r="B9" s="116"/>
      <c r="C9" s="116"/>
      <c r="D9" s="116"/>
      <c r="E9" s="116"/>
      <c r="F9" s="116"/>
      <c r="G9" s="124"/>
      <c r="H9" s="124"/>
      <c r="I9" s="125"/>
      <c r="J9" s="20"/>
      <c r="K9" s="109"/>
      <c r="L9" s="109"/>
      <c r="M9" s="109"/>
    </row>
    <row r="10" spans="1:15" ht="15.75" customHeight="1">
      <c r="A10" s="115" t="s">
        <v>75</v>
      </c>
      <c r="B10" s="116"/>
      <c r="C10" s="116"/>
      <c r="D10" s="116"/>
      <c r="E10" s="116"/>
      <c r="F10" s="116"/>
      <c r="G10" s="124"/>
      <c r="H10" s="124"/>
      <c r="I10" s="125"/>
      <c r="J10" s="20"/>
      <c r="K10" s="109"/>
      <c r="L10" s="109"/>
      <c r="M10" s="109"/>
      <c r="N10" s="105"/>
      <c r="O10" s="105"/>
    </row>
    <row r="11" spans="1:15" ht="18" customHeight="1">
      <c r="A11" s="39" t="s">
        <v>1</v>
      </c>
      <c r="B11" s="79" t="s">
        <v>58</v>
      </c>
      <c r="C11" s="79" t="s">
        <v>63</v>
      </c>
      <c r="D11" s="41">
        <v>53.2</v>
      </c>
      <c r="E11" s="42">
        <v>8.51</v>
      </c>
      <c r="F11" s="74">
        <f>D11+E11</f>
        <v>61.71</v>
      </c>
      <c r="G11" s="36">
        <f>F11*K11</f>
        <v>44246.07</v>
      </c>
      <c r="H11" s="37">
        <f>F11*L11</f>
        <v>39185.85</v>
      </c>
      <c r="I11" s="38">
        <f>F11*M11</f>
        <v>48750.9</v>
      </c>
      <c r="J11" s="5"/>
      <c r="K11" s="110">
        <v>717</v>
      </c>
      <c r="L11" s="111">
        <v>635</v>
      </c>
      <c r="M11" s="109">
        <v>790</v>
      </c>
      <c r="N11" s="105"/>
      <c r="O11" s="105"/>
    </row>
    <row r="12" spans="1:15" ht="18" customHeight="1">
      <c r="A12" s="39" t="s">
        <v>2</v>
      </c>
      <c r="B12" s="79" t="s">
        <v>58</v>
      </c>
      <c r="C12" s="79" t="s">
        <v>63</v>
      </c>
      <c r="D12" s="41">
        <v>53.1</v>
      </c>
      <c r="E12" s="42">
        <v>8.94</v>
      </c>
      <c r="F12" s="74">
        <f aca="true" t="shared" si="0" ref="F12:F20">D12+E12</f>
        <v>62.04</v>
      </c>
      <c r="G12" s="36">
        <f aca="true" t="shared" si="1" ref="G12:G43">F12*K12</f>
        <v>44482.68</v>
      </c>
      <c r="H12" s="37">
        <f aca="true" t="shared" si="2" ref="H12:H43">F12*L12</f>
        <v>39395.4</v>
      </c>
      <c r="I12" s="38">
        <f aca="true" t="shared" si="3" ref="I12:I43">F12*M12</f>
        <v>49011.6</v>
      </c>
      <c r="J12" s="5"/>
      <c r="K12" s="110">
        <v>717</v>
      </c>
      <c r="L12" s="111">
        <v>635</v>
      </c>
      <c r="M12" s="109">
        <v>790</v>
      </c>
      <c r="N12" s="105"/>
      <c r="O12" s="105"/>
    </row>
    <row r="13" spans="1:15" ht="18" customHeight="1">
      <c r="A13" s="43" t="s">
        <v>3</v>
      </c>
      <c r="B13" s="81" t="s">
        <v>59</v>
      </c>
      <c r="C13" s="81" t="s">
        <v>63</v>
      </c>
      <c r="D13" s="44">
        <v>26.9</v>
      </c>
      <c r="E13" s="45">
        <v>4.53</v>
      </c>
      <c r="F13" s="75">
        <f t="shared" si="0"/>
        <v>31.43</v>
      </c>
      <c r="G13" s="46">
        <f t="shared" si="1"/>
        <v>22535.31</v>
      </c>
      <c r="H13" s="46">
        <f t="shared" si="2"/>
        <v>19958.05</v>
      </c>
      <c r="I13" s="46">
        <f t="shared" si="3"/>
        <v>24829.7</v>
      </c>
      <c r="J13" s="47" t="s">
        <v>64</v>
      </c>
      <c r="K13" s="110">
        <v>717</v>
      </c>
      <c r="L13" s="111">
        <v>635</v>
      </c>
      <c r="M13" s="109">
        <v>790</v>
      </c>
      <c r="N13" s="105"/>
      <c r="O13" s="105"/>
    </row>
    <row r="14" spans="1:15" ht="18" customHeight="1">
      <c r="A14" s="43" t="s">
        <v>4</v>
      </c>
      <c r="B14" s="81" t="s">
        <v>59</v>
      </c>
      <c r="C14" s="81" t="s">
        <v>63</v>
      </c>
      <c r="D14" s="44">
        <v>30.5</v>
      </c>
      <c r="E14" s="45">
        <v>5.13</v>
      </c>
      <c r="F14" s="75">
        <f t="shared" si="0"/>
        <v>35.63</v>
      </c>
      <c r="G14" s="119" t="s">
        <v>76</v>
      </c>
      <c r="H14" s="120"/>
      <c r="I14" s="121"/>
      <c r="J14" s="5"/>
      <c r="K14" s="110">
        <v>717</v>
      </c>
      <c r="L14" s="111">
        <v>635</v>
      </c>
      <c r="M14" s="109">
        <v>790</v>
      </c>
      <c r="N14" s="105"/>
      <c r="O14" s="105"/>
    </row>
    <row r="15" spans="1:15" ht="18" customHeight="1">
      <c r="A15" s="145" t="s">
        <v>5</v>
      </c>
      <c r="B15" s="146" t="s">
        <v>59</v>
      </c>
      <c r="C15" s="146" t="s">
        <v>63</v>
      </c>
      <c r="D15" s="147">
        <v>30.5</v>
      </c>
      <c r="E15" s="148">
        <v>5.13</v>
      </c>
      <c r="F15" s="149">
        <f t="shared" si="0"/>
        <v>35.63</v>
      </c>
      <c r="G15" s="150">
        <f t="shared" si="1"/>
        <v>25546.710000000003</v>
      </c>
      <c r="H15" s="150">
        <f t="shared" si="2"/>
        <v>22625.050000000003</v>
      </c>
      <c r="I15" s="150">
        <f t="shared" si="3"/>
        <v>28147.7</v>
      </c>
      <c r="J15" s="5"/>
      <c r="K15" s="110">
        <v>717</v>
      </c>
      <c r="L15" s="111">
        <v>635</v>
      </c>
      <c r="M15" s="109">
        <v>790</v>
      </c>
      <c r="N15" s="105"/>
      <c r="O15" s="105"/>
    </row>
    <row r="16" spans="1:15" ht="18" customHeight="1">
      <c r="A16" s="145" t="s">
        <v>6</v>
      </c>
      <c r="B16" s="146" t="s">
        <v>59</v>
      </c>
      <c r="C16" s="146" t="s">
        <v>63</v>
      </c>
      <c r="D16" s="147">
        <v>32.6</v>
      </c>
      <c r="E16" s="148">
        <v>5.49</v>
      </c>
      <c r="F16" s="149">
        <f t="shared" si="0"/>
        <v>38.09</v>
      </c>
      <c r="G16" s="150">
        <f t="shared" si="1"/>
        <v>27310.530000000002</v>
      </c>
      <c r="H16" s="150">
        <f t="shared" si="2"/>
        <v>24187.15</v>
      </c>
      <c r="I16" s="150">
        <f t="shared" si="3"/>
        <v>30091.100000000002</v>
      </c>
      <c r="J16" s="5"/>
      <c r="K16" s="110">
        <v>717</v>
      </c>
      <c r="L16" s="111">
        <v>635</v>
      </c>
      <c r="M16" s="109">
        <v>790</v>
      </c>
      <c r="N16" s="105"/>
      <c r="O16" s="105"/>
    </row>
    <row r="17" spans="1:15" ht="18" customHeight="1">
      <c r="A17" s="39" t="s">
        <v>7</v>
      </c>
      <c r="B17" s="80" t="s">
        <v>60</v>
      </c>
      <c r="C17" s="79" t="s">
        <v>62</v>
      </c>
      <c r="D17" s="41">
        <v>74.5</v>
      </c>
      <c r="E17" s="42">
        <v>12.66</v>
      </c>
      <c r="F17" s="74">
        <f t="shared" si="0"/>
        <v>87.16</v>
      </c>
      <c r="G17" s="36">
        <f t="shared" si="1"/>
        <v>62493.72</v>
      </c>
      <c r="H17" s="37">
        <f t="shared" si="2"/>
        <v>55346.6</v>
      </c>
      <c r="I17" s="38">
        <f t="shared" si="3"/>
        <v>68856.4</v>
      </c>
      <c r="J17" s="5"/>
      <c r="K17" s="110">
        <v>717</v>
      </c>
      <c r="L17" s="111">
        <v>635</v>
      </c>
      <c r="M17" s="109">
        <v>790</v>
      </c>
      <c r="N17" s="105"/>
      <c r="O17" s="105"/>
    </row>
    <row r="18" spans="1:15" ht="18" customHeight="1">
      <c r="A18" s="43" t="s">
        <v>8</v>
      </c>
      <c r="B18" s="81" t="s">
        <v>58</v>
      </c>
      <c r="C18" s="81" t="s">
        <v>62</v>
      </c>
      <c r="D18" s="44">
        <v>42.9</v>
      </c>
      <c r="E18" s="45">
        <v>6.93</v>
      </c>
      <c r="F18" s="75">
        <f t="shared" si="0"/>
        <v>49.83</v>
      </c>
      <c r="G18" s="119" t="s">
        <v>65</v>
      </c>
      <c r="H18" s="120"/>
      <c r="I18" s="121"/>
      <c r="J18" s="5"/>
      <c r="K18" s="110">
        <v>717</v>
      </c>
      <c r="L18" s="111">
        <v>635</v>
      </c>
      <c r="M18" s="109">
        <v>790</v>
      </c>
      <c r="N18" s="105"/>
      <c r="O18" s="105"/>
    </row>
    <row r="19" spans="1:15" ht="18" customHeight="1">
      <c r="A19" s="39" t="s">
        <v>37</v>
      </c>
      <c r="B19" s="79" t="s">
        <v>58</v>
      </c>
      <c r="C19" s="79" t="s">
        <v>62</v>
      </c>
      <c r="D19" s="41">
        <v>46.9</v>
      </c>
      <c r="E19" s="42">
        <v>7.58</v>
      </c>
      <c r="F19" s="74">
        <f t="shared" si="0"/>
        <v>54.48</v>
      </c>
      <c r="G19" s="36">
        <f t="shared" si="1"/>
        <v>39062.159999999996</v>
      </c>
      <c r="H19" s="37">
        <f t="shared" si="2"/>
        <v>34594.799999999996</v>
      </c>
      <c r="I19" s="38">
        <f t="shared" si="3"/>
        <v>43039.2</v>
      </c>
      <c r="J19" s="5"/>
      <c r="K19" s="110">
        <v>717</v>
      </c>
      <c r="L19" s="111">
        <v>635</v>
      </c>
      <c r="M19" s="109">
        <v>790</v>
      </c>
      <c r="N19" s="105"/>
      <c r="O19" s="105"/>
    </row>
    <row r="20" spans="1:15" ht="18" customHeight="1">
      <c r="A20" s="139" t="s">
        <v>38</v>
      </c>
      <c r="B20" s="151" t="s">
        <v>60</v>
      </c>
      <c r="C20" s="140" t="s">
        <v>62</v>
      </c>
      <c r="D20" s="141">
        <v>58.8</v>
      </c>
      <c r="E20" s="142">
        <v>9.51</v>
      </c>
      <c r="F20" s="143">
        <f t="shared" si="0"/>
        <v>68.31</v>
      </c>
      <c r="G20" s="144">
        <f t="shared" si="1"/>
        <v>48978.270000000004</v>
      </c>
      <c r="H20" s="144">
        <f t="shared" si="2"/>
        <v>43376.85</v>
      </c>
      <c r="I20" s="144">
        <f t="shared" si="3"/>
        <v>53964.9</v>
      </c>
      <c r="J20" s="5"/>
      <c r="K20" s="110">
        <v>717</v>
      </c>
      <c r="L20" s="111">
        <v>635</v>
      </c>
      <c r="M20" s="109">
        <v>790</v>
      </c>
      <c r="N20" s="105"/>
      <c r="O20" s="105"/>
    </row>
    <row r="21" spans="1:15" ht="18" customHeight="1">
      <c r="A21" s="115" t="s">
        <v>74</v>
      </c>
      <c r="B21" s="116"/>
      <c r="C21" s="116"/>
      <c r="D21" s="116"/>
      <c r="E21" s="116"/>
      <c r="F21" s="116"/>
      <c r="G21" s="124"/>
      <c r="H21" s="124"/>
      <c r="I21" s="125"/>
      <c r="J21" s="5"/>
      <c r="K21" s="110">
        <v>717</v>
      </c>
      <c r="L21" s="111">
        <v>635</v>
      </c>
      <c r="M21" s="109">
        <v>790</v>
      </c>
      <c r="N21" s="105"/>
      <c r="O21" s="105"/>
    </row>
    <row r="22" spans="1:15" ht="18" customHeight="1">
      <c r="A22" s="39" t="s">
        <v>9</v>
      </c>
      <c r="B22" s="79" t="s">
        <v>58</v>
      </c>
      <c r="C22" s="79" t="s">
        <v>63</v>
      </c>
      <c r="D22" s="41">
        <v>50.5</v>
      </c>
      <c r="E22" s="42">
        <v>8.67</v>
      </c>
      <c r="F22" s="74">
        <f>D22+E22</f>
        <v>59.17</v>
      </c>
      <c r="G22" s="36">
        <f t="shared" si="1"/>
        <v>42424.89</v>
      </c>
      <c r="H22" s="37">
        <f t="shared" si="2"/>
        <v>37572.950000000004</v>
      </c>
      <c r="I22" s="38">
        <f t="shared" si="3"/>
        <v>46744.3</v>
      </c>
      <c r="J22" s="5"/>
      <c r="K22" s="110">
        <v>717</v>
      </c>
      <c r="L22" s="111">
        <v>635</v>
      </c>
      <c r="M22" s="109">
        <v>790</v>
      </c>
      <c r="N22" s="105"/>
      <c r="O22" s="105"/>
    </row>
    <row r="23" spans="1:15" ht="18" customHeight="1">
      <c r="A23" s="39" t="s">
        <v>10</v>
      </c>
      <c r="B23" s="80" t="s">
        <v>60</v>
      </c>
      <c r="C23" s="79" t="s">
        <v>63</v>
      </c>
      <c r="D23" s="41">
        <v>68.8</v>
      </c>
      <c r="E23" s="42">
        <v>12.32</v>
      </c>
      <c r="F23" s="74">
        <f aca="true" t="shared" si="4" ref="F23:F31">D23+E23</f>
        <v>81.12</v>
      </c>
      <c r="G23" s="36">
        <f t="shared" si="1"/>
        <v>58163.04</v>
      </c>
      <c r="H23" s="37">
        <f t="shared" si="2"/>
        <v>51511.200000000004</v>
      </c>
      <c r="I23" s="38">
        <f t="shared" si="3"/>
        <v>64084.8</v>
      </c>
      <c r="J23" s="5"/>
      <c r="K23" s="110">
        <v>717</v>
      </c>
      <c r="L23" s="111">
        <v>635</v>
      </c>
      <c r="M23" s="109">
        <v>790</v>
      </c>
      <c r="N23" s="105"/>
      <c r="O23" s="105"/>
    </row>
    <row r="24" spans="1:15" ht="18" customHeight="1">
      <c r="A24" s="139" t="s">
        <v>11</v>
      </c>
      <c r="B24" s="140" t="s">
        <v>59</v>
      </c>
      <c r="C24" s="140" t="s">
        <v>63</v>
      </c>
      <c r="D24" s="141">
        <v>26.9</v>
      </c>
      <c r="E24" s="142">
        <v>4.92</v>
      </c>
      <c r="F24" s="143">
        <f t="shared" si="4"/>
        <v>31.82</v>
      </c>
      <c r="G24" s="144">
        <f t="shared" si="1"/>
        <v>22814.94</v>
      </c>
      <c r="H24" s="144">
        <f t="shared" si="2"/>
        <v>20205.7</v>
      </c>
      <c r="I24" s="144">
        <f t="shared" si="3"/>
        <v>25137.8</v>
      </c>
      <c r="J24" s="5"/>
      <c r="K24" s="110">
        <v>717</v>
      </c>
      <c r="L24" s="111">
        <v>635</v>
      </c>
      <c r="M24" s="109">
        <v>790</v>
      </c>
      <c r="N24" s="105"/>
      <c r="O24" s="105"/>
    </row>
    <row r="25" spans="1:15" ht="18" customHeight="1">
      <c r="A25" s="39" t="s">
        <v>12</v>
      </c>
      <c r="B25" s="79" t="s">
        <v>59</v>
      </c>
      <c r="C25" s="79" t="s">
        <v>63</v>
      </c>
      <c r="D25" s="41">
        <v>32.6</v>
      </c>
      <c r="E25" s="42">
        <v>5.96</v>
      </c>
      <c r="F25" s="74">
        <f t="shared" si="4"/>
        <v>38.56</v>
      </c>
      <c r="G25" s="36">
        <f t="shared" si="1"/>
        <v>27647.52</v>
      </c>
      <c r="H25" s="37">
        <f t="shared" si="2"/>
        <v>24485.600000000002</v>
      </c>
      <c r="I25" s="38">
        <f t="shared" si="3"/>
        <v>30462.4</v>
      </c>
      <c r="J25" s="5"/>
      <c r="K25" s="110">
        <v>717</v>
      </c>
      <c r="L25" s="111">
        <v>635</v>
      </c>
      <c r="M25" s="109">
        <v>790</v>
      </c>
      <c r="N25" s="105"/>
      <c r="O25" s="105"/>
    </row>
    <row r="26" spans="1:15" ht="18" customHeight="1">
      <c r="A26" s="43" t="s">
        <v>13</v>
      </c>
      <c r="B26" s="81" t="s">
        <v>59</v>
      </c>
      <c r="C26" s="81" t="s">
        <v>63</v>
      </c>
      <c r="D26" s="44">
        <v>32.6</v>
      </c>
      <c r="E26" s="45">
        <v>5.96</v>
      </c>
      <c r="F26" s="75">
        <f t="shared" si="4"/>
        <v>38.56</v>
      </c>
      <c r="G26" s="46">
        <f t="shared" si="1"/>
        <v>27647.52</v>
      </c>
      <c r="H26" s="46">
        <f t="shared" si="2"/>
        <v>24485.600000000002</v>
      </c>
      <c r="I26" s="46">
        <f t="shared" si="3"/>
        <v>30462.4</v>
      </c>
      <c r="J26" s="47" t="s">
        <v>64</v>
      </c>
      <c r="K26" s="110">
        <v>717</v>
      </c>
      <c r="L26" s="111">
        <v>635</v>
      </c>
      <c r="M26" s="109">
        <v>790</v>
      </c>
      <c r="N26" s="105"/>
      <c r="O26" s="105"/>
    </row>
    <row r="27" spans="1:15" ht="18" customHeight="1">
      <c r="A27" s="39" t="s">
        <v>14</v>
      </c>
      <c r="B27" s="79" t="s">
        <v>59</v>
      </c>
      <c r="C27" s="79" t="s">
        <v>63</v>
      </c>
      <c r="D27" s="41">
        <v>32.6</v>
      </c>
      <c r="E27" s="42">
        <v>5.96</v>
      </c>
      <c r="F27" s="74">
        <f t="shared" si="4"/>
        <v>38.56</v>
      </c>
      <c r="G27" s="36">
        <f t="shared" si="1"/>
        <v>27647.52</v>
      </c>
      <c r="H27" s="37">
        <f t="shared" si="2"/>
        <v>24485.600000000002</v>
      </c>
      <c r="I27" s="38">
        <f t="shared" si="3"/>
        <v>30462.4</v>
      </c>
      <c r="J27" s="5"/>
      <c r="K27" s="110">
        <v>717</v>
      </c>
      <c r="L27" s="111">
        <v>635</v>
      </c>
      <c r="M27" s="109">
        <v>790</v>
      </c>
      <c r="N27" s="105"/>
      <c r="O27" s="105"/>
    </row>
    <row r="28" spans="1:15" ht="18" customHeight="1">
      <c r="A28" s="39" t="s">
        <v>15</v>
      </c>
      <c r="B28" s="80" t="s">
        <v>60</v>
      </c>
      <c r="C28" s="79" t="s">
        <v>62</v>
      </c>
      <c r="D28" s="41">
        <v>77.5</v>
      </c>
      <c r="E28" s="42">
        <v>14.3</v>
      </c>
      <c r="F28" s="74">
        <f t="shared" si="4"/>
        <v>91.8</v>
      </c>
      <c r="G28" s="36">
        <f t="shared" si="1"/>
        <v>65820.59999999999</v>
      </c>
      <c r="H28" s="37">
        <f t="shared" si="2"/>
        <v>58293</v>
      </c>
      <c r="I28" s="38">
        <f t="shared" si="3"/>
        <v>72522</v>
      </c>
      <c r="J28" s="5"/>
      <c r="K28" s="110">
        <v>717</v>
      </c>
      <c r="L28" s="111">
        <v>635</v>
      </c>
      <c r="M28" s="109">
        <v>790</v>
      </c>
      <c r="N28" s="105"/>
      <c r="O28" s="105"/>
    </row>
    <row r="29" spans="1:15" ht="18" customHeight="1">
      <c r="A29" s="139" t="s">
        <v>16</v>
      </c>
      <c r="B29" s="140" t="s">
        <v>58</v>
      </c>
      <c r="C29" s="140" t="s">
        <v>62</v>
      </c>
      <c r="D29" s="141">
        <v>41.7</v>
      </c>
      <c r="E29" s="142">
        <v>7.32</v>
      </c>
      <c r="F29" s="143">
        <f t="shared" si="4"/>
        <v>49.02</v>
      </c>
      <c r="G29" s="144">
        <f t="shared" si="1"/>
        <v>35147.340000000004</v>
      </c>
      <c r="H29" s="144">
        <f t="shared" si="2"/>
        <v>31127.7</v>
      </c>
      <c r="I29" s="144">
        <f t="shared" si="3"/>
        <v>38725.8</v>
      </c>
      <c r="J29" s="5"/>
      <c r="K29" s="110">
        <v>717</v>
      </c>
      <c r="L29" s="111">
        <v>635</v>
      </c>
      <c r="M29" s="109">
        <v>790</v>
      </c>
      <c r="N29" s="105"/>
      <c r="O29" s="105"/>
    </row>
    <row r="30" spans="1:15" ht="18" customHeight="1">
      <c r="A30" s="43" t="s">
        <v>17</v>
      </c>
      <c r="B30" s="81" t="s">
        <v>58</v>
      </c>
      <c r="C30" s="81" t="s">
        <v>62</v>
      </c>
      <c r="D30" s="44">
        <v>45.5</v>
      </c>
      <c r="E30" s="45">
        <v>7.99</v>
      </c>
      <c r="F30" s="75">
        <f t="shared" si="4"/>
        <v>53.49</v>
      </c>
      <c r="G30" s="119" t="s">
        <v>65</v>
      </c>
      <c r="H30" s="120"/>
      <c r="I30" s="121"/>
      <c r="J30" s="104"/>
      <c r="K30" s="110">
        <v>717</v>
      </c>
      <c r="L30" s="111">
        <v>635</v>
      </c>
      <c r="M30" s="109">
        <v>790</v>
      </c>
      <c r="N30" s="105"/>
      <c r="O30" s="105"/>
    </row>
    <row r="31" spans="1:15" ht="18" customHeight="1">
      <c r="A31" s="39" t="s">
        <v>18</v>
      </c>
      <c r="B31" s="80" t="s">
        <v>60</v>
      </c>
      <c r="C31" s="79" t="s">
        <v>62</v>
      </c>
      <c r="D31" s="41">
        <v>63.5</v>
      </c>
      <c r="E31" s="42">
        <v>11.15</v>
      </c>
      <c r="F31" s="74">
        <f t="shared" si="4"/>
        <v>74.65</v>
      </c>
      <c r="G31" s="36">
        <f t="shared" si="1"/>
        <v>53524.05</v>
      </c>
      <c r="H31" s="37">
        <f t="shared" si="2"/>
        <v>47402.75</v>
      </c>
      <c r="I31" s="38">
        <f t="shared" si="3"/>
        <v>58973.50000000001</v>
      </c>
      <c r="J31" s="5"/>
      <c r="K31" s="110">
        <v>717</v>
      </c>
      <c r="L31" s="111">
        <v>635</v>
      </c>
      <c r="M31" s="109">
        <v>790</v>
      </c>
      <c r="N31" s="105"/>
      <c r="O31" s="105"/>
    </row>
    <row r="32" spans="1:15" ht="17.25" customHeight="1">
      <c r="A32" s="115" t="s">
        <v>73</v>
      </c>
      <c r="B32" s="116"/>
      <c r="C32" s="116"/>
      <c r="D32" s="116"/>
      <c r="E32" s="116"/>
      <c r="F32" s="116"/>
      <c r="G32" s="117"/>
      <c r="H32" s="117"/>
      <c r="I32" s="118"/>
      <c r="J32" s="5"/>
      <c r="K32" s="110">
        <v>717</v>
      </c>
      <c r="L32" s="111">
        <v>635</v>
      </c>
      <c r="M32" s="109">
        <v>790</v>
      </c>
      <c r="N32" s="105"/>
      <c r="O32" s="105"/>
    </row>
    <row r="33" spans="1:15" ht="18" customHeight="1">
      <c r="A33" s="39" t="s">
        <v>19</v>
      </c>
      <c r="B33" s="79" t="s">
        <v>58</v>
      </c>
      <c r="C33" s="79" t="s">
        <v>63</v>
      </c>
      <c r="D33" s="41">
        <v>50.5</v>
      </c>
      <c r="E33" s="42">
        <v>8.67</v>
      </c>
      <c r="F33" s="74">
        <f>D33+E33</f>
        <v>59.17</v>
      </c>
      <c r="G33" s="36">
        <f t="shared" si="1"/>
        <v>42424.89</v>
      </c>
      <c r="H33" s="37">
        <f t="shared" si="2"/>
        <v>37572.950000000004</v>
      </c>
      <c r="I33" s="38">
        <f t="shared" si="3"/>
        <v>46744.3</v>
      </c>
      <c r="J33" s="5"/>
      <c r="K33" s="110">
        <v>717</v>
      </c>
      <c r="L33" s="111">
        <v>635</v>
      </c>
      <c r="M33" s="109">
        <v>790</v>
      </c>
      <c r="N33" s="105"/>
      <c r="O33" s="105"/>
    </row>
    <row r="34" spans="1:15" ht="18" customHeight="1">
      <c r="A34" s="39" t="s">
        <v>20</v>
      </c>
      <c r="B34" s="80" t="s">
        <v>60</v>
      </c>
      <c r="C34" s="79" t="s">
        <v>63</v>
      </c>
      <c r="D34" s="41">
        <v>68.8</v>
      </c>
      <c r="E34" s="42">
        <v>12.32</v>
      </c>
      <c r="F34" s="74">
        <f aca="true" t="shared" si="5" ref="F34:F41">D34+E34</f>
        <v>81.12</v>
      </c>
      <c r="G34" s="36">
        <f t="shared" si="1"/>
        <v>58163.04</v>
      </c>
      <c r="H34" s="37">
        <f t="shared" si="2"/>
        <v>51511.200000000004</v>
      </c>
      <c r="I34" s="38">
        <f t="shared" si="3"/>
        <v>64084.8</v>
      </c>
      <c r="J34" s="5"/>
      <c r="K34" s="110">
        <v>717</v>
      </c>
      <c r="L34" s="111">
        <v>635</v>
      </c>
      <c r="M34" s="109">
        <v>790</v>
      </c>
      <c r="N34" s="105"/>
      <c r="O34" s="105"/>
    </row>
    <row r="35" spans="1:15" ht="18" customHeight="1">
      <c r="A35" s="39" t="s">
        <v>21</v>
      </c>
      <c r="B35" s="79" t="s">
        <v>59</v>
      </c>
      <c r="C35" s="79" t="s">
        <v>63</v>
      </c>
      <c r="D35" s="41">
        <v>26.9</v>
      </c>
      <c r="E35" s="42">
        <v>4.92</v>
      </c>
      <c r="F35" s="74">
        <f t="shared" si="5"/>
        <v>31.82</v>
      </c>
      <c r="G35" s="36">
        <f t="shared" si="1"/>
        <v>22814.94</v>
      </c>
      <c r="H35" s="37">
        <f t="shared" si="2"/>
        <v>20205.7</v>
      </c>
      <c r="I35" s="38">
        <f t="shared" si="3"/>
        <v>25137.8</v>
      </c>
      <c r="J35" s="5"/>
      <c r="K35" s="110">
        <v>717</v>
      </c>
      <c r="L35" s="111">
        <v>635</v>
      </c>
      <c r="M35" s="109">
        <v>790</v>
      </c>
      <c r="N35" s="105"/>
      <c r="O35" s="105"/>
    </row>
    <row r="36" spans="1:15" ht="18" customHeight="1">
      <c r="A36" s="39" t="s">
        <v>22</v>
      </c>
      <c r="B36" s="79" t="s">
        <v>59</v>
      </c>
      <c r="C36" s="79" t="s">
        <v>63</v>
      </c>
      <c r="D36" s="41">
        <v>32.6</v>
      </c>
      <c r="E36" s="42">
        <v>5.96</v>
      </c>
      <c r="F36" s="74">
        <f t="shared" si="5"/>
        <v>38.56</v>
      </c>
      <c r="G36" s="36">
        <f t="shared" si="1"/>
        <v>27647.52</v>
      </c>
      <c r="H36" s="37">
        <f t="shared" si="2"/>
        <v>24485.600000000002</v>
      </c>
      <c r="I36" s="38">
        <f t="shared" si="3"/>
        <v>30462.4</v>
      </c>
      <c r="J36" s="5"/>
      <c r="K36" s="110">
        <v>717</v>
      </c>
      <c r="L36" s="111">
        <v>635</v>
      </c>
      <c r="M36" s="109">
        <v>790</v>
      </c>
      <c r="N36" s="105"/>
      <c r="O36" s="105"/>
    </row>
    <row r="37" spans="1:15" ht="18" customHeight="1">
      <c r="A37" s="39" t="s">
        <v>23</v>
      </c>
      <c r="B37" s="79" t="s">
        <v>59</v>
      </c>
      <c r="C37" s="79" t="s">
        <v>63</v>
      </c>
      <c r="D37" s="41">
        <v>32.6</v>
      </c>
      <c r="E37" s="42">
        <v>5.96</v>
      </c>
      <c r="F37" s="74">
        <f t="shared" si="5"/>
        <v>38.56</v>
      </c>
      <c r="G37" s="36">
        <f t="shared" si="1"/>
        <v>27647.52</v>
      </c>
      <c r="H37" s="37">
        <f t="shared" si="2"/>
        <v>24485.600000000002</v>
      </c>
      <c r="I37" s="38">
        <f t="shared" si="3"/>
        <v>30462.4</v>
      </c>
      <c r="J37" s="5"/>
      <c r="K37" s="110">
        <v>717</v>
      </c>
      <c r="L37" s="111">
        <v>635</v>
      </c>
      <c r="M37" s="109">
        <v>790</v>
      </c>
      <c r="N37" s="105"/>
      <c r="O37" s="105"/>
    </row>
    <row r="38" spans="1:15" ht="18" customHeight="1">
      <c r="A38" s="39" t="s">
        <v>24</v>
      </c>
      <c r="B38" s="79" t="s">
        <v>59</v>
      </c>
      <c r="C38" s="79" t="s">
        <v>63</v>
      </c>
      <c r="D38" s="41">
        <v>32.6</v>
      </c>
      <c r="E38" s="42">
        <v>5.78</v>
      </c>
      <c r="F38" s="74">
        <f t="shared" si="5"/>
        <v>38.38</v>
      </c>
      <c r="G38" s="36">
        <f t="shared" si="1"/>
        <v>27518.460000000003</v>
      </c>
      <c r="H38" s="37">
        <f t="shared" si="2"/>
        <v>24371.300000000003</v>
      </c>
      <c r="I38" s="38">
        <f t="shared" si="3"/>
        <v>30320.2</v>
      </c>
      <c r="J38" s="5"/>
      <c r="K38" s="110">
        <v>717</v>
      </c>
      <c r="L38" s="111">
        <v>635</v>
      </c>
      <c r="M38" s="109">
        <v>790</v>
      </c>
      <c r="N38" s="105"/>
      <c r="O38" s="105"/>
    </row>
    <row r="39" spans="1:15" ht="18" customHeight="1">
      <c r="A39" s="39" t="s">
        <v>25</v>
      </c>
      <c r="B39" s="80" t="s">
        <v>60</v>
      </c>
      <c r="C39" s="79" t="s">
        <v>62</v>
      </c>
      <c r="D39" s="41">
        <v>77.7</v>
      </c>
      <c r="E39" s="42">
        <v>13.5</v>
      </c>
      <c r="F39" s="74">
        <f t="shared" si="5"/>
        <v>91.2</v>
      </c>
      <c r="G39" s="36">
        <f t="shared" si="1"/>
        <v>65390.4</v>
      </c>
      <c r="H39" s="37">
        <f t="shared" si="2"/>
        <v>57912</v>
      </c>
      <c r="I39" s="38">
        <f t="shared" si="3"/>
        <v>72048</v>
      </c>
      <c r="J39" s="5"/>
      <c r="K39" s="110">
        <v>717</v>
      </c>
      <c r="L39" s="111">
        <v>635</v>
      </c>
      <c r="M39" s="109">
        <v>790</v>
      </c>
      <c r="N39" s="105"/>
      <c r="O39" s="105"/>
    </row>
    <row r="40" spans="1:15" ht="18" customHeight="1">
      <c r="A40" s="39" t="s">
        <v>26</v>
      </c>
      <c r="B40" s="80" t="s">
        <v>60</v>
      </c>
      <c r="C40" s="79" t="s">
        <v>62</v>
      </c>
      <c r="D40" s="41">
        <v>68.8</v>
      </c>
      <c r="E40" s="42">
        <v>12.08</v>
      </c>
      <c r="F40" s="74">
        <f t="shared" si="5"/>
        <v>80.88</v>
      </c>
      <c r="G40" s="36">
        <f t="shared" si="1"/>
        <v>57990.96</v>
      </c>
      <c r="H40" s="37">
        <f t="shared" si="2"/>
        <v>51358.799999999996</v>
      </c>
      <c r="I40" s="38">
        <f t="shared" si="3"/>
        <v>63895.2</v>
      </c>
      <c r="J40" s="5"/>
      <c r="K40" s="110">
        <v>717</v>
      </c>
      <c r="L40" s="111">
        <v>635</v>
      </c>
      <c r="M40" s="109">
        <v>790</v>
      </c>
      <c r="N40" s="105"/>
      <c r="O40" s="105"/>
    </row>
    <row r="41" spans="1:15" ht="18" customHeight="1">
      <c r="A41" s="39" t="s">
        <v>27</v>
      </c>
      <c r="B41" s="80" t="s">
        <v>60</v>
      </c>
      <c r="C41" s="79" t="s">
        <v>62</v>
      </c>
      <c r="D41" s="41">
        <v>63.9</v>
      </c>
      <c r="E41" s="42">
        <v>11.22</v>
      </c>
      <c r="F41" s="74">
        <f t="shared" si="5"/>
        <v>75.12</v>
      </c>
      <c r="G41" s="36">
        <f t="shared" si="1"/>
        <v>53861.04</v>
      </c>
      <c r="H41" s="37">
        <f t="shared" si="2"/>
        <v>47701.200000000004</v>
      </c>
      <c r="I41" s="38">
        <f t="shared" si="3"/>
        <v>59344.8</v>
      </c>
      <c r="J41" s="5"/>
      <c r="K41" s="110">
        <v>717</v>
      </c>
      <c r="L41" s="111">
        <v>635</v>
      </c>
      <c r="M41" s="109">
        <v>790</v>
      </c>
      <c r="N41" s="105"/>
      <c r="O41" s="105"/>
    </row>
    <row r="42" spans="1:15" ht="17.25" customHeight="1">
      <c r="A42" s="115" t="s">
        <v>72</v>
      </c>
      <c r="B42" s="116"/>
      <c r="C42" s="116"/>
      <c r="D42" s="116"/>
      <c r="E42" s="116"/>
      <c r="F42" s="116"/>
      <c r="G42" s="117"/>
      <c r="H42" s="117"/>
      <c r="I42" s="118"/>
      <c r="J42" s="5"/>
      <c r="K42" s="110">
        <v>717</v>
      </c>
      <c r="L42" s="111">
        <v>635</v>
      </c>
      <c r="M42" s="109">
        <v>790</v>
      </c>
      <c r="N42" s="105"/>
      <c r="O42" s="105"/>
    </row>
    <row r="43" spans="1:15" ht="18" customHeight="1">
      <c r="A43" s="39" t="s">
        <v>28</v>
      </c>
      <c r="B43" s="40" t="s">
        <v>58</v>
      </c>
      <c r="C43" s="40" t="s">
        <v>63</v>
      </c>
      <c r="D43" s="41">
        <v>50.6</v>
      </c>
      <c r="E43" s="42">
        <v>8.69</v>
      </c>
      <c r="F43" s="74">
        <f>D43+E43</f>
        <v>59.29</v>
      </c>
      <c r="G43" s="36">
        <f t="shared" si="1"/>
        <v>42510.93</v>
      </c>
      <c r="H43" s="37">
        <f t="shared" si="2"/>
        <v>37649.15</v>
      </c>
      <c r="I43" s="38">
        <f t="shared" si="3"/>
        <v>46839.1</v>
      </c>
      <c r="J43" s="5"/>
      <c r="K43" s="110">
        <v>717</v>
      </c>
      <c r="L43" s="111">
        <v>635</v>
      </c>
      <c r="M43" s="109">
        <v>790</v>
      </c>
      <c r="N43" s="105"/>
      <c r="O43" s="105"/>
    </row>
    <row r="44" spans="1:15" ht="18" customHeight="1">
      <c r="A44" s="39" t="s">
        <v>29</v>
      </c>
      <c r="B44" s="100" t="s">
        <v>60</v>
      </c>
      <c r="C44" s="40" t="s">
        <v>63</v>
      </c>
      <c r="D44" s="41">
        <v>68.8</v>
      </c>
      <c r="E44" s="42">
        <v>12.32</v>
      </c>
      <c r="F44" s="74">
        <f aca="true" t="shared" si="6" ref="F44:F49">D44+E44</f>
        <v>81.12</v>
      </c>
      <c r="G44" s="36">
        <f>F44*K44</f>
        <v>58163.04</v>
      </c>
      <c r="H44" s="37">
        <f>F44*L44</f>
        <v>51511.200000000004</v>
      </c>
      <c r="I44" s="38">
        <f>F44*M44</f>
        <v>64084.8</v>
      </c>
      <c r="J44" s="5"/>
      <c r="K44" s="110">
        <v>717</v>
      </c>
      <c r="L44" s="111">
        <v>635</v>
      </c>
      <c r="M44" s="109">
        <v>790</v>
      </c>
      <c r="N44" s="105"/>
      <c r="O44" s="105"/>
    </row>
    <row r="45" spans="1:15" ht="18" customHeight="1">
      <c r="A45" s="39" t="s">
        <v>30</v>
      </c>
      <c r="B45" s="40" t="s">
        <v>59</v>
      </c>
      <c r="C45" s="40" t="s">
        <v>63</v>
      </c>
      <c r="D45" s="41">
        <v>26.9</v>
      </c>
      <c r="E45" s="42">
        <v>4.92</v>
      </c>
      <c r="F45" s="74">
        <f t="shared" si="6"/>
        <v>31.82</v>
      </c>
      <c r="G45" s="36">
        <f>F45*K45</f>
        <v>22814.94</v>
      </c>
      <c r="H45" s="37">
        <f>L45*F45</f>
        <v>20205.7</v>
      </c>
      <c r="I45" s="38">
        <f>F45*M45</f>
        <v>25137.8</v>
      </c>
      <c r="J45" s="5"/>
      <c r="K45" s="110">
        <v>717</v>
      </c>
      <c r="L45" s="111">
        <v>635</v>
      </c>
      <c r="M45" s="109">
        <v>790</v>
      </c>
      <c r="N45" s="105"/>
      <c r="O45" s="105"/>
    </row>
    <row r="46" spans="1:15" ht="18" customHeight="1" thickBot="1">
      <c r="A46" s="82" t="s">
        <v>31</v>
      </c>
      <c r="B46" s="83" t="s">
        <v>59</v>
      </c>
      <c r="C46" s="83" t="s">
        <v>63</v>
      </c>
      <c r="D46" s="84">
        <v>32.6</v>
      </c>
      <c r="E46" s="85">
        <v>5.78</v>
      </c>
      <c r="F46" s="76">
        <f t="shared" si="6"/>
        <v>38.38</v>
      </c>
      <c r="G46" s="54">
        <f>F46*K46</f>
        <v>27518.460000000003</v>
      </c>
      <c r="H46" s="55">
        <f>L46*F46</f>
        <v>24371.300000000003</v>
      </c>
      <c r="I46" s="56">
        <f>F46*M46</f>
        <v>30320.2</v>
      </c>
      <c r="J46" s="5"/>
      <c r="K46" s="110">
        <v>717</v>
      </c>
      <c r="L46" s="111">
        <v>635</v>
      </c>
      <c r="M46" s="109">
        <v>790</v>
      </c>
      <c r="N46" s="105"/>
      <c r="O46" s="105"/>
    </row>
    <row r="47" spans="1:15" ht="18" customHeight="1">
      <c r="A47" s="86" t="s">
        <v>32</v>
      </c>
      <c r="B47" s="87" t="s">
        <v>61</v>
      </c>
      <c r="C47" s="88" t="s">
        <v>62</v>
      </c>
      <c r="D47" s="89">
        <v>123.6</v>
      </c>
      <c r="E47" s="90">
        <v>21.26</v>
      </c>
      <c r="F47" s="106">
        <f>D47+E47+E48</f>
        <v>215.95999999999998</v>
      </c>
      <c r="G47" s="60">
        <f>K47*(D47+E47)+E48*K48</f>
        <v>126972.12</v>
      </c>
      <c r="H47" s="49">
        <f>L47*(D47+E47)+E48*L48</f>
        <v>113316.09999999999</v>
      </c>
      <c r="I47" s="50">
        <f>M47*(D47+E47)+E48*M48</f>
        <v>139751</v>
      </c>
      <c r="J47" s="5"/>
      <c r="K47" s="110">
        <v>717</v>
      </c>
      <c r="L47" s="111">
        <v>635</v>
      </c>
      <c r="M47" s="109">
        <v>790</v>
      </c>
      <c r="N47" s="105"/>
      <c r="O47" s="105"/>
    </row>
    <row r="48" spans="1:15" ht="18" customHeight="1" thickBot="1">
      <c r="A48" s="91"/>
      <c r="B48" s="92"/>
      <c r="C48" s="93" t="s">
        <v>62</v>
      </c>
      <c r="D48" s="94" t="s">
        <v>55</v>
      </c>
      <c r="E48" s="51">
        <v>71.1</v>
      </c>
      <c r="F48" s="107"/>
      <c r="G48" s="61"/>
      <c r="H48" s="62"/>
      <c r="I48" s="63"/>
      <c r="J48" s="5"/>
      <c r="K48" s="110">
        <v>325</v>
      </c>
      <c r="L48" s="111">
        <v>300</v>
      </c>
      <c r="M48" s="109">
        <v>356</v>
      </c>
      <c r="N48" s="105"/>
      <c r="O48" s="105"/>
    </row>
    <row r="49" spans="1:15" ht="18" customHeight="1">
      <c r="A49" s="95" t="s">
        <v>33</v>
      </c>
      <c r="B49" s="96" t="s">
        <v>60</v>
      </c>
      <c r="C49" s="40" t="s">
        <v>62</v>
      </c>
      <c r="D49" s="97">
        <v>63.9</v>
      </c>
      <c r="E49" s="98">
        <v>11.22</v>
      </c>
      <c r="F49" s="77">
        <f t="shared" si="6"/>
        <v>75.12</v>
      </c>
      <c r="G49" s="57">
        <f>F49*K49</f>
        <v>53861.04</v>
      </c>
      <c r="H49" s="58">
        <f>L49*F49</f>
        <v>47701.200000000004</v>
      </c>
      <c r="I49" s="59">
        <f>F49*M49</f>
        <v>59344.8</v>
      </c>
      <c r="J49" s="5"/>
      <c r="K49" s="110">
        <v>717</v>
      </c>
      <c r="L49" s="111">
        <v>635</v>
      </c>
      <c r="M49" s="109">
        <v>790</v>
      </c>
      <c r="N49" s="105"/>
      <c r="O49" s="105"/>
    </row>
    <row r="50" spans="1:15" ht="16.5" customHeight="1">
      <c r="A50" s="115" t="s">
        <v>71</v>
      </c>
      <c r="B50" s="116"/>
      <c r="C50" s="116"/>
      <c r="D50" s="116"/>
      <c r="E50" s="116"/>
      <c r="F50" s="116"/>
      <c r="G50" s="117"/>
      <c r="H50" s="117"/>
      <c r="I50" s="118"/>
      <c r="J50" s="5"/>
      <c r="K50" s="110">
        <v>717</v>
      </c>
      <c r="L50" s="111">
        <v>635</v>
      </c>
      <c r="M50" s="109">
        <v>790</v>
      </c>
      <c r="N50" s="105"/>
      <c r="O50" s="105"/>
    </row>
    <row r="51" spans="1:15" ht="18" customHeight="1">
      <c r="A51" s="39" t="s">
        <v>34</v>
      </c>
      <c r="B51" s="40" t="s">
        <v>58</v>
      </c>
      <c r="C51" s="40" t="s">
        <v>63</v>
      </c>
      <c r="D51" s="41">
        <v>46.7</v>
      </c>
      <c r="E51" s="42">
        <v>7.61</v>
      </c>
      <c r="F51" s="74">
        <f>D51+E51</f>
        <v>54.31</v>
      </c>
      <c r="G51" s="36">
        <f>F51*K51</f>
        <v>38940.270000000004</v>
      </c>
      <c r="H51" s="37">
        <f>F51*L51</f>
        <v>34486.85</v>
      </c>
      <c r="I51" s="38">
        <f>F51*M51</f>
        <v>42904.9</v>
      </c>
      <c r="J51" s="5"/>
      <c r="K51" s="110">
        <v>717</v>
      </c>
      <c r="L51" s="111">
        <v>635</v>
      </c>
      <c r="M51" s="109">
        <v>790</v>
      </c>
      <c r="N51" s="105"/>
      <c r="O51" s="105"/>
    </row>
    <row r="52" spans="1:15" ht="18" customHeight="1" thickBot="1">
      <c r="A52" s="82" t="s">
        <v>35</v>
      </c>
      <c r="B52" s="101" t="s">
        <v>60</v>
      </c>
      <c r="C52" s="102" t="s">
        <v>63</v>
      </c>
      <c r="D52" s="84">
        <v>68.8</v>
      </c>
      <c r="E52" s="85">
        <v>11.72</v>
      </c>
      <c r="F52" s="103">
        <f>D52+E52</f>
        <v>80.52</v>
      </c>
      <c r="G52" s="54">
        <f>F52*K52</f>
        <v>57732.84</v>
      </c>
      <c r="H52" s="55">
        <f>F52*L52</f>
        <v>51130.2</v>
      </c>
      <c r="I52" s="56">
        <f>F52*M52</f>
        <v>63610.799999999996</v>
      </c>
      <c r="J52" s="5"/>
      <c r="K52" s="110">
        <v>717</v>
      </c>
      <c r="L52" s="111">
        <v>635</v>
      </c>
      <c r="M52" s="109">
        <v>790</v>
      </c>
      <c r="N52" s="105"/>
      <c r="O52" s="105"/>
    </row>
    <row r="53" spans="1:15" ht="18" customHeight="1">
      <c r="A53" s="86" t="s">
        <v>36</v>
      </c>
      <c r="B53" s="87" t="s">
        <v>61</v>
      </c>
      <c r="C53" s="88" t="s">
        <v>62</v>
      </c>
      <c r="D53" s="89">
        <v>150.5</v>
      </c>
      <c r="E53" s="90">
        <v>25.89</v>
      </c>
      <c r="F53" s="78">
        <f>D53+E53+E54</f>
        <v>249.69</v>
      </c>
      <c r="G53" s="48">
        <f>K53*(D53+E53)+E54*K54</f>
        <v>150294.13</v>
      </c>
      <c r="H53" s="49">
        <f>L53*(D53+E53)+E54*L54</f>
        <v>133997.65</v>
      </c>
      <c r="I53" s="50">
        <f>M53*(D53+E53)+E54*M54</f>
        <v>165442.89999999997</v>
      </c>
      <c r="J53" s="5"/>
      <c r="K53" s="110">
        <v>717</v>
      </c>
      <c r="L53" s="111">
        <v>635</v>
      </c>
      <c r="M53" s="109">
        <v>790</v>
      </c>
      <c r="N53" s="105"/>
      <c r="O53" s="105"/>
    </row>
    <row r="54" spans="1:15" ht="18" customHeight="1" thickBot="1">
      <c r="A54" s="99"/>
      <c r="B54" s="92"/>
      <c r="C54" s="92"/>
      <c r="D54" s="94" t="s">
        <v>55</v>
      </c>
      <c r="E54" s="51">
        <v>73.3</v>
      </c>
      <c r="F54" s="51"/>
      <c r="G54" s="52"/>
      <c r="H54" s="52"/>
      <c r="I54" s="53"/>
      <c r="J54" s="5"/>
      <c r="K54" s="110">
        <v>325</v>
      </c>
      <c r="L54" s="111">
        <v>300</v>
      </c>
      <c r="M54" s="109">
        <v>356</v>
      </c>
      <c r="N54" s="105"/>
      <c r="O54" s="105"/>
    </row>
    <row r="55" spans="1:15" ht="18" customHeight="1" thickBot="1">
      <c r="A55" s="67"/>
      <c r="B55" s="68"/>
      <c r="C55" s="68"/>
      <c r="D55" s="69"/>
      <c r="E55" s="70"/>
      <c r="F55" s="66"/>
      <c r="G55" s="64"/>
      <c r="H55" s="64"/>
      <c r="I55" s="64"/>
      <c r="K55" s="109"/>
      <c r="L55" s="109"/>
      <c r="M55" s="109"/>
      <c r="N55" s="105"/>
      <c r="O55" s="105"/>
    </row>
    <row r="56" spans="1:15" ht="14.25" customHeight="1" thickBot="1">
      <c r="A56" s="133" t="s">
        <v>42</v>
      </c>
      <c r="B56" s="134"/>
      <c r="C56" s="134"/>
      <c r="D56" s="135"/>
      <c r="E56" s="68"/>
      <c r="F56" s="126" t="s">
        <v>43</v>
      </c>
      <c r="G56" s="127"/>
      <c r="H56" s="128"/>
      <c r="I56" s="65"/>
      <c r="J56" s="1"/>
      <c r="K56" s="112"/>
      <c r="L56" s="112"/>
      <c r="M56" s="113"/>
      <c r="N56" s="105"/>
      <c r="O56" s="105"/>
    </row>
    <row r="57" spans="1:15" ht="14.25" customHeight="1">
      <c r="A57" s="22" t="s">
        <v>45</v>
      </c>
      <c r="B57" s="23"/>
      <c r="C57" s="23"/>
      <c r="D57" s="24"/>
      <c r="E57" s="68"/>
      <c r="F57" s="17" t="s">
        <v>45</v>
      </c>
      <c r="G57" s="12"/>
      <c r="H57" s="18"/>
      <c r="I57" s="65"/>
      <c r="J57" s="1"/>
      <c r="K57" s="112"/>
      <c r="L57" s="112"/>
      <c r="M57" s="113"/>
      <c r="N57" s="105"/>
      <c r="O57" s="105"/>
    </row>
    <row r="58" spans="1:15" ht="12.75" customHeight="1">
      <c r="A58" s="31" t="s">
        <v>66</v>
      </c>
      <c r="B58" s="26"/>
      <c r="C58" s="26"/>
      <c r="D58" s="27"/>
      <c r="E58" s="68"/>
      <c r="F58" s="14" t="s">
        <v>67</v>
      </c>
      <c r="G58" s="7"/>
      <c r="H58" s="9"/>
      <c r="I58" s="65"/>
      <c r="J58" s="1"/>
      <c r="K58" s="112"/>
      <c r="L58" s="112"/>
      <c r="M58" s="113"/>
      <c r="N58" s="105"/>
      <c r="O58" s="105"/>
    </row>
    <row r="59" spans="1:15" ht="12.75" customHeight="1">
      <c r="A59" s="25" t="s">
        <v>46</v>
      </c>
      <c r="B59" s="26"/>
      <c r="C59" s="26"/>
      <c r="D59" s="27"/>
      <c r="E59" s="68"/>
      <c r="F59" s="8" t="s">
        <v>47</v>
      </c>
      <c r="G59" s="7"/>
      <c r="H59" s="9"/>
      <c r="I59" s="65"/>
      <c r="J59" s="1"/>
      <c r="K59" s="112"/>
      <c r="L59" s="112"/>
      <c r="M59" s="113"/>
      <c r="N59" s="105"/>
      <c r="O59" s="105"/>
    </row>
    <row r="60" spans="1:15" ht="12.75" customHeight="1">
      <c r="A60" s="25" t="s">
        <v>49</v>
      </c>
      <c r="B60" s="26"/>
      <c r="C60" s="26"/>
      <c r="D60" s="27"/>
      <c r="E60" s="68"/>
      <c r="F60" s="8" t="s">
        <v>50</v>
      </c>
      <c r="G60" s="7"/>
      <c r="H60" s="9"/>
      <c r="I60" s="65"/>
      <c r="J60" s="1"/>
      <c r="K60" s="112"/>
      <c r="L60" s="112"/>
      <c r="M60" s="113"/>
      <c r="N60" s="105"/>
      <c r="O60" s="105"/>
    </row>
    <row r="61" spans="1:15" ht="13.5" thickBot="1">
      <c r="A61" s="28" t="s">
        <v>52</v>
      </c>
      <c r="B61" s="29"/>
      <c r="C61" s="29"/>
      <c r="D61" s="30"/>
      <c r="E61" s="68"/>
      <c r="F61" s="129"/>
      <c r="G61" s="130"/>
      <c r="H61" s="131"/>
      <c r="I61" s="65"/>
      <c r="J61" s="1"/>
      <c r="K61" s="112"/>
      <c r="L61" s="112"/>
      <c r="M61" s="113"/>
      <c r="N61" s="105"/>
      <c r="O61" s="105"/>
    </row>
    <row r="62" spans="1:15" ht="13.5" customHeight="1" thickBot="1">
      <c r="A62" s="68"/>
      <c r="B62" s="68"/>
      <c r="C62" s="68"/>
      <c r="D62" s="71"/>
      <c r="E62" s="66"/>
      <c r="F62" s="66"/>
      <c r="G62" s="64"/>
      <c r="H62" s="64"/>
      <c r="I62" s="64"/>
      <c r="K62" s="109"/>
      <c r="L62" s="109"/>
      <c r="M62" s="109"/>
      <c r="N62" s="105"/>
      <c r="O62" s="105"/>
    </row>
    <row r="63" spans="1:15" ht="15" thickBot="1">
      <c r="A63" s="136" t="s">
        <v>44</v>
      </c>
      <c r="B63" s="137"/>
      <c r="C63" s="137"/>
      <c r="D63" s="138"/>
      <c r="E63" s="66"/>
      <c r="F63" s="66"/>
      <c r="G63" s="64"/>
      <c r="H63" s="64"/>
      <c r="I63" s="64"/>
      <c r="K63" s="109"/>
      <c r="L63" s="109"/>
      <c r="M63" s="109"/>
      <c r="N63" s="105"/>
      <c r="O63" s="105"/>
    </row>
    <row r="64" spans="1:15" ht="12.75">
      <c r="A64" s="14" t="s">
        <v>45</v>
      </c>
      <c r="B64" s="7"/>
      <c r="C64" s="7"/>
      <c r="D64" s="132"/>
      <c r="E64" s="66"/>
      <c r="F64" s="66"/>
      <c r="G64" s="64"/>
      <c r="H64" s="64"/>
      <c r="I64" s="64"/>
      <c r="K64" s="114"/>
      <c r="L64" s="114"/>
      <c r="M64" s="114"/>
      <c r="N64" s="105"/>
      <c r="O64" s="105"/>
    </row>
    <row r="65" spans="1:15" ht="12.75">
      <c r="A65" s="14" t="s">
        <v>66</v>
      </c>
      <c r="B65" s="7"/>
      <c r="C65" s="6"/>
      <c r="D65" s="132"/>
      <c r="E65" s="66"/>
      <c r="F65" s="66"/>
      <c r="G65" s="64"/>
      <c r="H65" s="64"/>
      <c r="I65" s="64"/>
      <c r="K65" s="114"/>
      <c r="L65" s="114"/>
      <c r="M65" s="114"/>
      <c r="N65" s="105"/>
      <c r="O65" s="105"/>
    </row>
    <row r="66" spans="1:9" ht="15">
      <c r="A66" s="15" t="s">
        <v>48</v>
      </c>
      <c r="B66" s="13"/>
      <c r="C66" s="6"/>
      <c r="D66" s="132"/>
      <c r="E66" s="66"/>
      <c r="F66" s="66"/>
      <c r="G66" s="64"/>
      <c r="H66" s="64"/>
      <c r="I66" s="64"/>
    </row>
    <row r="67" spans="1:9" ht="12.75">
      <c r="A67" s="14" t="s">
        <v>51</v>
      </c>
      <c r="B67" s="7"/>
      <c r="C67" s="6"/>
      <c r="D67" s="132"/>
      <c r="E67" s="66"/>
      <c r="F67" s="66"/>
      <c r="G67" s="64"/>
      <c r="H67" s="64"/>
      <c r="I67" s="64"/>
    </row>
    <row r="68" spans="1:9" ht="12.75">
      <c r="A68" s="14" t="s">
        <v>53</v>
      </c>
      <c r="B68" s="7"/>
      <c r="C68" s="6"/>
      <c r="D68" s="132"/>
      <c r="E68" s="66"/>
      <c r="F68" s="66"/>
      <c r="G68" s="64"/>
      <c r="H68" s="64"/>
      <c r="I68" s="64"/>
    </row>
    <row r="69" spans="1:9" ht="13.5" thickBot="1">
      <c r="A69" s="10" t="s">
        <v>54</v>
      </c>
      <c r="B69" s="11"/>
      <c r="C69" s="16"/>
      <c r="D69" s="131"/>
      <c r="E69" s="66"/>
      <c r="F69" s="66"/>
      <c r="G69" s="64"/>
      <c r="H69" s="64"/>
      <c r="I69" s="64"/>
    </row>
    <row r="70" spans="1:9" ht="12.75">
      <c r="A70" s="68"/>
      <c r="B70" s="68"/>
      <c r="C70" s="68"/>
      <c r="D70" s="71"/>
      <c r="E70" s="66"/>
      <c r="F70" s="66"/>
      <c r="G70" s="64"/>
      <c r="H70" s="64"/>
      <c r="I70" s="64"/>
    </row>
    <row r="71" spans="1:9" ht="12.75">
      <c r="A71" s="68"/>
      <c r="B71" s="68"/>
      <c r="C71" s="68"/>
      <c r="D71" s="71"/>
      <c r="E71" s="66"/>
      <c r="F71" s="66"/>
      <c r="G71" s="64"/>
      <c r="H71" s="64"/>
      <c r="I71" s="64"/>
    </row>
  </sheetData>
  <sheetProtection/>
  <mergeCells count="15">
    <mergeCell ref="A50:I50"/>
    <mergeCell ref="F56:H56"/>
    <mergeCell ref="F61:H61"/>
    <mergeCell ref="D64:D69"/>
    <mergeCell ref="A56:D56"/>
    <mergeCell ref="A63:D63"/>
    <mergeCell ref="A42:I42"/>
    <mergeCell ref="A32:I32"/>
    <mergeCell ref="G18:I18"/>
    <mergeCell ref="A1:I7"/>
    <mergeCell ref="A21:I21"/>
    <mergeCell ref="A10:I10"/>
    <mergeCell ref="A9:I9"/>
    <mergeCell ref="G30:I30"/>
    <mergeCell ref="G14:I14"/>
  </mergeCells>
  <printOptions/>
  <pageMargins left="0.8267716535433072" right="0.5118110236220472" top="0.4724409448818898" bottom="0.11811023622047245" header="0.2755905511811024" footer="0.11811023622047245"/>
  <pageSetup horizontalDpi="300" verticalDpi="300" orientation="landscape" paperSize="9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TCU-3</dc:creator>
  <cp:keywords/>
  <dc:description/>
  <cp:lastModifiedBy>sunrise</cp:lastModifiedBy>
  <cp:lastPrinted>2014-12-26T09:21:16Z</cp:lastPrinted>
  <dcterms:created xsi:type="dcterms:W3CDTF">2008-07-10T07:27:03Z</dcterms:created>
  <dcterms:modified xsi:type="dcterms:W3CDTF">2015-09-28T09:41:23Z</dcterms:modified>
  <cp:category/>
  <cp:version/>
  <cp:contentType/>
  <cp:contentStatus/>
</cp:coreProperties>
</file>