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135" windowWidth="19680" windowHeight="11640" activeTab="0"/>
  </bookViews>
  <sheets>
    <sheet name="несебр" sheetId="1" r:id="rId1"/>
  </sheets>
  <definedNames/>
  <calcPr fullCalcOnLoad="1"/>
</workbook>
</file>

<file path=xl/sharedStrings.xml><?xml version="1.0" encoding="utf-8"?>
<sst xmlns="http://schemas.openxmlformats.org/spreadsheetml/2006/main" count="813" uniqueCount="155">
  <si>
    <t>Етаж</t>
  </si>
  <si>
    <t>№ на ап.</t>
  </si>
  <si>
    <t>A21</t>
  </si>
  <si>
    <t>A22</t>
  </si>
  <si>
    <t>A32</t>
  </si>
  <si>
    <t>A33</t>
  </si>
  <si>
    <t>A41</t>
  </si>
  <si>
    <t>A42</t>
  </si>
  <si>
    <t>A51</t>
  </si>
  <si>
    <t>B21</t>
  </si>
  <si>
    <t>B22</t>
  </si>
  <si>
    <t>B31</t>
  </si>
  <si>
    <t>B32</t>
  </si>
  <si>
    <t>B41</t>
  </si>
  <si>
    <t>B42</t>
  </si>
  <si>
    <t>C21</t>
  </si>
  <si>
    <t>C22</t>
  </si>
  <si>
    <t>C23</t>
  </si>
  <si>
    <t>C31</t>
  </si>
  <si>
    <t>C32</t>
  </si>
  <si>
    <t>C33</t>
  </si>
  <si>
    <t>C41</t>
  </si>
  <si>
    <t>C42</t>
  </si>
  <si>
    <t>C43</t>
  </si>
  <si>
    <t>C11</t>
  </si>
  <si>
    <t>A11</t>
  </si>
  <si>
    <t>A12</t>
  </si>
  <si>
    <t>A23</t>
  </si>
  <si>
    <t>A31</t>
  </si>
  <si>
    <t>A43</t>
  </si>
  <si>
    <t>B11</t>
  </si>
  <si>
    <t>A61</t>
  </si>
  <si>
    <t>C61</t>
  </si>
  <si>
    <t>B51</t>
  </si>
  <si>
    <t>СГРАДА - "ОРИОН"</t>
  </si>
  <si>
    <t>СГРАДА - "ТРИТОН"</t>
  </si>
  <si>
    <t>СГРАДА - "ТЕЗЕЙ"</t>
  </si>
  <si>
    <t>СГРАДА - "ПЕГАС"</t>
  </si>
  <si>
    <t>СГРАДА - "АРЕЙОН"</t>
  </si>
  <si>
    <t>Price per square meter:</t>
  </si>
  <si>
    <t>ет.1</t>
  </si>
  <si>
    <t>ет.2</t>
  </si>
  <si>
    <t>ет.3</t>
  </si>
  <si>
    <t>ет.4</t>
  </si>
  <si>
    <t>A53</t>
  </si>
  <si>
    <t>A52М</t>
  </si>
  <si>
    <t>ет.5</t>
  </si>
  <si>
    <t>ет.6</t>
  </si>
  <si>
    <t>ВХОД B</t>
  </si>
  <si>
    <t>ВХОД A</t>
  </si>
  <si>
    <t>B12M</t>
  </si>
  <si>
    <t>B13M</t>
  </si>
  <si>
    <t>B33</t>
  </si>
  <si>
    <t>B43</t>
  </si>
  <si>
    <t>B52M</t>
  </si>
  <si>
    <t>B53</t>
  </si>
  <si>
    <t>B62</t>
  </si>
  <si>
    <t>ВХОД C</t>
  </si>
  <si>
    <t>ВХОД D</t>
  </si>
  <si>
    <t>C12</t>
  </si>
  <si>
    <t>C13</t>
  </si>
  <si>
    <t>C51</t>
  </si>
  <si>
    <t>C52M</t>
  </si>
  <si>
    <t>C53</t>
  </si>
  <si>
    <t>F1+F3
кв.м.</t>
  </si>
  <si>
    <t>Тераса
кв.м.</t>
  </si>
  <si>
    <t>F3 
кв.м.</t>
  </si>
  <si>
    <t>F1 
кв.м.</t>
  </si>
  <si>
    <t>Цена в евро</t>
  </si>
  <si>
    <t>Описание</t>
  </si>
  <si>
    <t>C62</t>
  </si>
  <si>
    <t>D11</t>
  </si>
  <si>
    <t>D12</t>
  </si>
  <si>
    <t>D21</t>
  </si>
  <si>
    <t>D22</t>
  </si>
  <si>
    <t>D23</t>
  </si>
  <si>
    <t>D31</t>
  </si>
  <si>
    <t>D32</t>
  </si>
  <si>
    <t>D33</t>
  </si>
  <si>
    <t>D41</t>
  </si>
  <si>
    <t>D42</t>
  </si>
  <si>
    <t>D43</t>
  </si>
  <si>
    <t>D51</t>
  </si>
  <si>
    <t>D61</t>
  </si>
  <si>
    <t>A13</t>
  </si>
  <si>
    <t>A24</t>
  </si>
  <si>
    <t>A52M</t>
  </si>
  <si>
    <t>B14</t>
  </si>
  <si>
    <t>B61</t>
  </si>
  <si>
    <t>C24</t>
  </si>
  <si>
    <t>C52</t>
  </si>
  <si>
    <t>C51M</t>
  </si>
  <si>
    <t>B12</t>
  </si>
  <si>
    <t>B13</t>
  </si>
  <si>
    <t>B23</t>
  </si>
  <si>
    <t>C14</t>
  </si>
  <si>
    <t>C12М</t>
  </si>
  <si>
    <t>C13М</t>
  </si>
  <si>
    <t>D13</t>
  </si>
  <si>
    <t>D14</t>
  </si>
  <si>
    <t>D15</t>
  </si>
  <si>
    <t>D16</t>
  </si>
  <si>
    <t>D17</t>
  </si>
  <si>
    <t>D18</t>
  </si>
  <si>
    <t>D19</t>
  </si>
  <si>
    <t>D24</t>
  </si>
  <si>
    <t>D25</t>
  </si>
  <si>
    <t>D34</t>
  </si>
  <si>
    <t>D35</t>
  </si>
  <si>
    <t>B15</t>
  </si>
  <si>
    <t>B16</t>
  </si>
  <si>
    <t>B17</t>
  </si>
  <si>
    <t>B24</t>
  </si>
  <si>
    <t>B25</t>
  </si>
  <si>
    <t>B34</t>
  </si>
  <si>
    <t>B35</t>
  </si>
  <si>
    <t>A51M</t>
  </si>
  <si>
    <t>A52</t>
  </si>
  <si>
    <t>Жил.
площ</t>
  </si>
  <si>
    <t>Общи части</t>
  </si>
  <si>
    <t>Обща площ</t>
  </si>
  <si>
    <t>2 спални, дневна с кухненски бокс, 2 бани, коридор, тераса, с гледка на басейн</t>
  </si>
  <si>
    <t>2 спални, дневна с кухненски бокс, 2 бани, коридор, 2 тераси, с гледка на басейн</t>
  </si>
  <si>
    <t>Студио - стая с кухненски бокс, баня, коридор, тераса, с гледка на басейн</t>
  </si>
  <si>
    <t>3 спални, дневна с кухненски бокс, 3 бани, коридор, 2 тераси, с гледка на басейн</t>
  </si>
  <si>
    <t>3 спални, дневна с кухненски бокс, 2 бани, коридор, 2 тераси, с гледка на басейн</t>
  </si>
  <si>
    <t>2 спални, дневна с кухненски бокс, 2 бани, 2 коридора, 2 тераси, с гледка на басейн</t>
  </si>
  <si>
    <t>3 спални, дневна с кухненски бокс, 2 бани, 1 тоалетна, коридор, 2 тераси, с гледка на басейн</t>
  </si>
  <si>
    <t>Студио - стая с кухненски бокс, баня, тераса, с гледка на басейн</t>
  </si>
  <si>
    <t>1 спалня, дневна с кухненски бокс, баня, коридор, тераса, с гледка на басейн</t>
  </si>
  <si>
    <t>3 спални, дневна с кухненски бокс, 2 бани, коридор, тераса, с гледка на басейн</t>
  </si>
  <si>
    <t>3 спални, дневна с кухненски бокс, 4 бани, 2 коридора, 2 тераси, с гледка на басейн</t>
  </si>
  <si>
    <t>1 спалня, дневна с кухненски бокс, баня, коридор, тераса</t>
  </si>
  <si>
    <t>Студио - стая с кухненски бокс, баня, коридор, тераса</t>
  </si>
  <si>
    <t>1 спалня, дневна с кухненски бокс, баня, коридор, 2 тераси, с гледка на басейн</t>
  </si>
  <si>
    <t>2 спални, дневна с кухненски бокс, баня, тоалетна,  коридор, 2 тераси, с гледка на басейн</t>
  </si>
  <si>
    <t>2 спални, дневна с кухненски бокс, баня, тоалетна, коридор, 2 тераси, с гледка на басейн</t>
  </si>
  <si>
    <t>3 спални, дневна с кухненски бокс, 4 бани, коридор, 2 тераси, с гледка на басейн</t>
  </si>
  <si>
    <t>D44</t>
  </si>
  <si>
    <t>D52</t>
  </si>
  <si>
    <t>D53M</t>
  </si>
  <si>
    <t>D54</t>
  </si>
  <si>
    <t>D62</t>
  </si>
  <si>
    <t>3 спални, дневна с кухненски бокс, 2 бани и WC, коридор, 3 тераси, с гледка на басейн</t>
  </si>
  <si>
    <t>Продадени апартаменти</t>
  </si>
  <si>
    <t>Апартаменти за продажба</t>
  </si>
  <si>
    <t>Дата:</t>
  </si>
  <si>
    <t>Выделено в черным: квартиры на продажу</t>
  </si>
  <si>
    <t>Выделено в красным: квартира продана</t>
  </si>
  <si>
    <t>C13K</t>
  </si>
  <si>
    <t>Зъболекарски кабинет - дневна с кухненски бокс, 2 стаи, баня, чакалня, коридор, тераса</t>
  </si>
  <si>
    <t xml:space="preserve">Прайс-лист принтиран на </t>
  </si>
  <si>
    <t>1 спалня, дневна с кухненски бокс, баня, коридор, тераса (с подово и шумоизолация в спалня)</t>
  </si>
  <si>
    <t>2 спални, дневна с кухненски бокс, 2 бани, коридор, 2 тераси, с гледка на басейн (интериор ВБ)</t>
  </si>
  <si>
    <t>Апартаменты в г.Несебр, лот 722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</si>
</sst>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[$€-1]_-;\-* #,##0.00\ [$€-1]_-;_-* &quot;-&quot;??\ [$€-1]_-;_-@_-"/>
    <numFmt numFmtId="181" formatCode="[$-402]dd\ mmmm\ yyyy\ &quot;г.&quot;"/>
    <numFmt numFmtId="182" formatCode="#,##0.00\ &quot;лв.&quot;"/>
    <numFmt numFmtId="183" formatCode="dd\.mm\.yyyy"/>
    <numFmt numFmtId="184" formatCode="hh:mm:ss\ &quot;ч.&quot;"/>
  </numFmts>
  <fonts count="52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9" fillId="0" borderId="12" xfId="0" applyFont="1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80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180" fontId="2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80" fontId="29" fillId="0" borderId="13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31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80" fontId="29" fillId="0" borderId="1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180" fontId="29" fillId="0" borderId="15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/>
    </xf>
    <xf numFmtId="180" fontId="29" fillId="0" borderId="0" xfId="0" applyNumberFormat="1" applyFont="1" applyAlignment="1">
      <alignment horizontal="left" vertical="center"/>
    </xf>
    <xf numFmtId="0" fontId="28" fillId="0" borderId="12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/>
    </xf>
    <xf numFmtId="0" fontId="31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80" fontId="29" fillId="0" borderId="17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180" fontId="3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80" fontId="34" fillId="0" borderId="18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8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0" fontId="37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80" fontId="37" fillId="0" borderId="14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80" fontId="37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37" fillId="0" borderId="19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3" fillId="0" borderId="0" xfId="0" applyFont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left"/>
    </xf>
    <xf numFmtId="0" fontId="41" fillId="17" borderId="0" xfId="0" applyFont="1" applyFill="1" applyAlignment="1">
      <alignment horizontal="center"/>
    </xf>
    <xf numFmtId="0" fontId="41" fillId="24" borderId="0" xfId="0" applyFont="1" applyFill="1" applyAlignment="1">
      <alignment horizontal="center"/>
    </xf>
    <xf numFmtId="18" fontId="43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180" fontId="29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180" fontId="3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5" borderId="0" xfId="0" applyFont="1" applyFill="1" applyAlignment="1">
      <alignment/>
    </xf>
    <xf numFmtId="0" fontId="1" fillId="5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/>
    </xf>
    <xf numFmtId="0" fontId="2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80" fontId="1" fillId="5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/>
    </xf>
    <xf numFmtId="0" fontId="2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80" fontId="1" fillId="5" borderId="14" xfId="0" applyNumberFormat="1" applyFont="1" applyFill="1" applyBorder="1" applyAlignment="1">
      <alignment horizontal="center" vertical="center"/>
    </xf>
    <xf numFmtId="0" fontId="41" fillId="5" borderId="0" xfId="0" applyFont="1" applyFill="1" applyAlignment="1">
      <alignment/>
    </xf>
    <xf numFmtId="0" fontId="29" fillId="5" borderId="13" xfId="0" applyFont="1" applyFill="1" applyBorder="1" applyAlignment="1">
      <alignment horizontal="center"/>
    </xf>
    <xf numFmtId="0" fontId="29" fillId="5" borderId="13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/>
    </xf>
    <xf numFmtId="0" fontId="31" fillId="5" borderId="13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180" fontId="29" fillId="5" borderId="13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80" fontId="2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/>
    </xf>
    <xf numFmtId="0" fontId="31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80" fontId="29" fillId="0" borderId="14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/>
    </xf>
    <xf numFmtId="0" fontId="2" fillId="5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15" xfId="0" applyFont="1" applyBorder="1" applyAlignment="1">
      <alignment horizontal="right" vertical="center"/>
    </xf>
    <xf numFmtId="14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6"/>
  <sheetViews>
    <sheetView tabSelected="1" view="pageLayout" workbookViewId="0" topLeftCell="A1">
      <selection activeCell="L311" sqref="L311"/>
    </sheetView>
  </sheetViews>
  <sheetFormatPr defaultColWidth="9.140625" defaultRowHeight="15"/>
  <cols>
    <col min="1" max="1" width="5.140625" style="25" customWidth="1"/>
    <col min="2" max="2" width="7.57421875" style="26" customWidth="1"/>
    <col min="3" max="3" width="78.57421875" style="2" customWidth="1"/>
    <col min="4" max="4" width="7.7109375" style="26" customWidth="1"/>
    <col min="5" max="5" width="7.140625" style="26" customWidth="1"/>
    <col min="6" max="6" width="8.140625" style="27" customWidth="1"/>
    <col min="7" max="7" width="6.7109375" style="26" customWidth="1"/>
    <col min="8" max="8" width="12.57421875" style="28" customWidth="1"/>
    <col min="9" max="16384" width="9.140625" style="2" customWidth="1"/>
  </cols>
  <sheetData>
    <row r="1" spans="1:9" ht="15.75">
      <c r="A1" s="191"/>
      <c r="B1" s="191"/>
      <c r="C1" s="191"/>
      <c r="D1" s="191"/>
      <c r="E1" s="191"/>
      <c r="F1" s="191"/>
      <c r="G1" s="191"/>
      <c r="H1" s="191"/>
      <c r="I1" s="1"/>
    </row>
    <row r="2" spans="1:9" ht="18">
      <c r="A2" s="185" t="s">
        <v>154</v>
      </c>
      <c r="B2" s="186"/>
      <c r="C2" s="186"/>
      <c r="D2" s="186"/>
      <c r="E2" s="186"/>
      <c r="F2" s="186"/>
      <c r="G2" s="186"/>
      <c r="H2" s="186"/>
      <c r="I2" s="3"/>
    </row>
    <row r="3" spans="1:9" ht="12" customHeight="1">
      <c r="A3" s="196" t="s">
        <v>148</v>
      </c>
      <c r="B3" s="196"/>
      <c r="C3" s="196"/>
      <c r="D3" s="195" t="s">
        <v>151</v>
      </c>
      <c r="E3" s="195"/>
      <c r="F3" s="195"/>
      <c r="G3" s="193">
        <f ca="1">TODAY()</f>
        <v>42275</v>
      </c>
      <c r="H3" s="194"/>
      <c r="I3" s="3"/>
    </row>
    <row r="4" spans="1:9" ht="12" customHeight="1">
      <c r="A4" s="188" t="s">
        <v>147</v>
      </c>
      <c r="B4" s="188"/>
      <c r="C4" s="188"/>
      <c r="D4" s="110"/>
      <c r="E4" s="101"/>
      <c r="F4" s="101"/>
      <c r="G4" s="101"/>
      <c r="H4" s="101"/>
      <c r="I4" s="3"/>
    </row>
    <row r="5" spans="1:9" ht="15">
      <c r="A5" s="4"/>
      <c r="B5" s="5"/>
      <c r="C5" s="4"/>
      <c r="D5" s="192" t="s">
        <v>39</v>
      </c>
      <c r="E5" s="192"/>
      <c r="F5" s="192"/>
      <c r="G5" s="192"/>
      <c r="H5" s="46">
        <v>1250</v>
      </c>
      <c r="I5" s="4"/>
    </row>
    <row r="6" spans="1:8" ht="36">
      <c r="A6" s="6" t="s">
        <v>0</v>
      </c>
      <c r="B6" s="6" t="s">
        <v>1</v>
      </c>
      <c r="C6" s="49" t="s">
        <v>69</v>
      </c>
      <c r="D6" s="47" t="s">
        <v>67</v>
      </c>
      <c r="E6" s="47" t="s">
        <v>66</v>
      </c>
      <c r="F6" s="47" t="s">
        <v>64</v>
      </c>
      <c r="G6" s="7" t="s">
        <v>65</v>
      </c>
      <c r="H6" s="48" t="s">
        <v>68</v>
      </c>
    </row>
    <row r="7" spans="1:8" ht="15" customHeight="1">
      <c r="A7" s="8"/>
      <c r="B7" s="9"/>
      <c r="C7" s="9"/>
      <c r="D7" s="187" t="s">
        <v>118</v>
      </c>
      <c r="E7" s="187" t="s">
        <v>119</v>
      </c>
      <c r="F7" s="187" t="s">
        <v>120</v>
      </c>
      <c r="G7" s="10"/>
      <c r="H7" s="50"/>
    </row>
    <row r="8" spans="1:14" s="62" customFormat="1" ht="15.75">
      <c r="A8" s="57" t="s">
        <v>34</v>
      </c>
      <c r="B8" s="58"/>
      <c r="C8" s="59"/>
      <c r="D8" s="187"/>
      <c r="E8" s="187"/>
      <c r="F8" s="187"/>
      <c r="G8" s="58"/>
      <c r="H8" s="64"/>
      <c r="N8" s="63"/>
    </row>
    <row r="9" spans="1:8" ht="15">
      <c r="A9" s="189" t="s">
        <v>49</v>
      </c>
      <c r="B9" s="190"/>
      <c r="C9" s="42"/>
      <c r="D9" s="187"/>
      <c r="E9" s="187"/>
      <c r="F9" s="187"/>
      <c r="G9" s="43"/>
      <c r="H9" s="34"/>
    </row>
    <row r="10" spans="1:8" s="91" customFormat="1" ht="15">
      <c r="A10" s="112" t="s">
        <v>40</v>
      </c>
      <c r="B10" s="111" t="s">
        <v>25</v>
      </c>
      <c r="C10" s="115" t="s">
        <v>123</v>
      </c>
      <c r="D10" s="96">
        <v>41.98</v>
      </c>
      <c r="E10" s="94">
        <v>4.62</v>
      </c>
      <c r="F10" s="97">
        <f>D10+E10</f>
        <v>46.599999999999994</v>
      </c>
      <c r="G10" s="111"/>
      <c r="H10" s="118">
        <f>F10*H5</f>
        <v>58249.99999999999</v>
      </c>
    </row>
    <row r="11" spans="1:8" s="71" customFormat="1" ht="15.75" thickBot="1">
      <c r="A11" s="72" t="s">
        <v>40</v>
      </c>
      <c r="B11" s="73" t="s">
        <v>26</v>
      </c>
      <c r="C11" s="74" t="s">
        <v>121</v>
      </c>
      <c r="D11" s="75">
        <v>85.27</v>
      </c>
      <c r="E11" s="73">
        <v>9.38</v>
      </c>
      <c r="F11" s="76">
        <f aca="true" t="shared" si="0" ref="F11:F22">D11+E11</f>
        <v>94.64999999999999</v>
      </c>
      <c r="G11" s="73"/>
      <c r="H11" s="77">
        <f>F11*H5</f>
        <v>118312.49999999999</v>
      </c>
    </row>
    <row r="12" spans="1:8" s="71" customFormat="1" ht="15">
      <c r="A12" s="65" t="s">
        <v>41</v>
      </c>
      <c r="B12" s="66" t="s">
        <v>2</v>
      </c>
      <c r="C12" s="67" t="s">
        <v>122</v>
      </c>
      <c r="D12" s="68">
        <v>86.04</v>
      </c>
      <c r="E12" s="66">
        <v>9.46</v>
      </c>
      <c r="F12" s="69">
        <f t="shared" si="0"/>
        <v>95.5</v>
      </c>
      <c r="G12" s="66"/>
      <c r="H12" s="70">
        <f>F12*H5</f>
        <v>119375</v>
      </c>
    </row>
    <row r="13" spans="1:8" s="71" customFormat="1" ht="15">
      <c r="A13" s="78" t="s">
        <v>41</v>
      </c>
      <c r="B13" s="79" t="s">
        <v>3</v>
      </c>
      <c r="C13" s="80" t="s">
        <v>121</v>
      </c>
      <c r="D13" s="81">
        <v>85.27</v>
      </c>
      <c r="E13" s="79">
        <v>9.38</v>
      </c>
      <c r="F13" s="82">
        <f t="shared" si="0"/>
        <v>94.64999999999999</v>
      </c>
      <c r="G13" s="79"/>
      <c r="H13" s="70">
        <f>F13*H5</f>
        <v>118312.49999999999</v>
      </c>
    </row>
    <row r="14" spans="1:8" s="71" customFormat="1" ht="15.75" thickBot="1">
      <c r="A14" s="72" t="s">
        <v>41</v>
      </c>
      <c r="B14" s="73" t="s">
        <v>27</v>
      </c>
      <c r="C14" s="74" t="s">
        <v>122</v>
      </c>
      <c r="D14" s="75">
        <v>87.14</v>
      </c>
      <c r="E14" s="73">
        <v>9.59</v>
      </c>
      <c r="F14" s="76">
        <f t="shared" si="0"/>
        <v>96.73</v>
      </c>
      <c r="G14" s="73"/>
      <c r="H14" s="77">
        <f>F14*H5</f>
        <v>120912.5</v>
      </c>
    </row>
    <row r="15" spans="1:8" s="71" customFormat="1" ht="15">
      <c r="A15" s="65" t="s">
        <v>42</v>
      </c>
      <c r="B15" s="66" t="s">
        <v>28</v>
      </c>
      <c r="C15" s="67" t="s">
        <v>122</v>
      </c>
      <c r="D15" s="68">
        <v>91.24</v>
      </c>
      <c r="E15" s="66">
        <v>10.04</v>
      </c>
      <c r="F15" s="69">
        <f t="shared" si="0"/>
        <v>101.28</v>
      </c>
      <c r="G15" s="66"/>
      <c r="H15" s="70">
        <f>F15*H5</f>
        <v>126600</v>
      </c>
    </row>
    <row r="16" spans="1:8" s="71" customFormat="1" ht="15">
      <c r="A16" s="78" t="s">
        <v>42</v>
      </c>
      <c r="B16" s="79" t="s">
        <v>4</v>
      </c>
      <c r="C16" s="80" t="s">
        <v>121</v>
      </c>
      <c r="D16" s="81">
        <v>85.27</v>
      </c>
      <c r="E16" s="79">
        <v>9.38</v>
      </c>
      <c r="F16" s="82">
        <f t="shared" si="0"/>
        <v>94.64999999999999</v>
      </c>
      <c r="G16" s="79"/>
      <c r="H16" s="70">
        <f>F16*H5</f>
        <v>118312.49999999999</v>
      </c>
    </row>
    <row r="17" spans="1:8" s="71" customFormat="1" ht="15.75" thickBot="1">
      <c r="A17" s="72" t="s">
        <v>42</v>
      </c>
      <c r="B17" s="73" t="s">
        <v>5</v>
      </c>
      <c r="C17" s="74" t="s">
        <v>122</v>
      </c>
      <c r="D17" s="75">
        <v>87.14</v>
      </c>
      <c r="E17" s="73">
        <v>9.59</v>
      </c>
      <c r="F17" s="76">
        <f t="shared" si="0"/>
        <v>96.73</v>
      </c>
      <c r="G17" s="73"/>
      <c r="H17" s="77">
        <f>F17*H5</f>
        <v>120912.5</v>
      </c>
    </row>
    <row r="18" spans="1:8" s="71" customFormat="1" ht="15">
      <c r="A18" s="65" t="s">
        <v>43</v>
      </c>
      <c r="B18" s="66" t="s">
        <v>6</v>
      </c>
      <c r="C18" s="67" t="s">
        <v>122</v>
      </c>
      <c r="D18" s="68">
        <v>91.24</v>
      </c>
      <c r="E18" s="66">
        <v>10.04</v>
      </c>
      <c r="F18" s="69">
        <f t="shared" si="0"/>
        <v>101.28</v>
      </c>
      <c r="G18" s="66"/>
      <c r="H18" s="70">
        <f>F18*H5</f>
        <v>126600</v>
      </c>
    </row>
    <row r="19" spans="1:8" s="71" customFormat="1" ht="15">
      <c r="A19" s="78" t="s">
        <v>43</v>
      </c>
      <c r="B19" s="79" t="s">
        <v>7</v>
      </c>
      <c r="C19" s="80" t="s">
        <v>121</v>
      </c>
      <c r="D19" s="81">
        <v>85.27</v>
      </c>
      <c r="E19" s="79">
        <v>9.38</v>
      </c>
      <c r="F19" s="82">
        <f t="shared" si="0"/>
        <v>94.64999999999999</v>
      </c>
      <c r="G19" s="79"/>
      <c r="H19" s="70">
        <f>F19*H5</f>
        <v>118312.49999999999</v>
      </c>
    </row>
    <row r="20" spans="1:8" s="71" customFormat="1" ht="15.75" thickBot="1">
      <c r="A20" s="72" t="s">
        <v>43</v>
      </c>
      <c r="B20" s="73" t="s">
        <v>29</v>
      </c>
      <c r="C20" s="74" t="s">
        <v>122</v>
      </c>
      <c r="D20" s="75">
        <v>87.14</v>
      </c>
      <c r="E20" s="73">
        <v>9.59</v>
      </c>
      <c r="F20" s="76">
        <f t="shared" si="0"/>
        <v>96.73</v>
      </c>
      <c r="G20" s="73"/>
      <c r="H20" s="77">
        <f>F20*H5</f>
        <v>120912.5</v>
      </c>
    </row>
    <row r="21" spans="1:8" s="71" customFormat="1" ht="15">
      <c r="A21" s="65" t="s">
        <v>46</v>
      </c>
      <c r="B21" s="66" t="s">
        <v>8</v>
      </c>
      <c r="C21" s="67" t="s">
        <v>122</v>
      </c>
      <c r="D21" s="68">
        <v>86.04</v>
      </c>
      <c r="E21" s="66">
        <v>9.46</v>
      </c>
      <c r="F21" s="69">
        <f t="shared" si="0"/>
        <v>95.5</v>
      </c>
      <c r="G21" s="66"/>
      <c r="H21" s="70">
        <f>F21*H5</f>
        <v>119375</v>
      </c>
    </row>
    <row r="22" spans="1:8" s="71" customFormat="1" ht="15">
      <c r="A22" s="78" t="s">
        <v>46</v>
      </c>
      <c r="B22" s="79" t="s">
        <v>45</v>
      </c>
      <c r="C22" s="80" t="s">
        <v>124</v>
      </c>
      <c r="D22" s="81">
        <v>146.45</v>
      </c>
      <c r="E22" s="79">
        <v>16.11</v>
      </c>
      <c r="F22" s="82">
        <f t="shared" si="0"/>
        <v>162.56</v>
      </c>
      <c r="G22" s="79">
        <v>18.87</v>
      </c>
      <c r="H22" s="70">
        <f>(G22*550)+(F22*H5)</f>
        <v>213578.5</v>
      </c>
    </row>
    <row r="23" spans="1:8" s="71" customFormat="1" ht="15.75" thickBot="1">
      <c r="A23" s="72" t="s">
        <v>46</v>
      </c>
      <c r="B23" s="73" t="s">
        <v>44</v>
      </c>
      <c r="C23" s="74" t="s">
        <v>122</v>
      </c>
      <c r="D23" s="75">
        <v>87.14</v>
      </c>
      <c r="E23" s="73">
        <v>9.59</v>
      </c>
      <c r="F23" s="76">
        <f>D23+E23</f>
        <v>96.73</v>
      </c>
      <c r="G23" s="73"/>
      <c r="H23" s="77">
        <f>F23*H5</f>
        <v>120912.5</v>
      </c>
    </row>
    <row r="24" spans="1:9" s="91" customFormat="1" ht="15.75" thickBot="1">
      <c r="A24" s="180" t="s">
        <v>47</v>
      </c>
      <c r="B24" s="181" t="s">
        <v>31</v>
      </c>
      <c r="C24" s="182" t="s">
        <v>125</v>
      </c>
      <c r="D24" s="183">
        <v>103.41</v>
      </c>
      <c r="E24" s="181">
        <v>11.37</v>
      </c>
      <c r="F24" s="184">
        <f>D24+E24</f>
        <v>114.78</v>
      </c>
      <c r="G24" s="181"/>
      <c r="H24" s="159">
        <f>F24*H5</f>
        <v>143475</v>
      </c>
      <c r="I24" s="160"/>
    </row>
    <row r="25" spans="1:8" ht="15">
      <c r="A25" s="20"/>
      <c r="B25" s="21"/>
      <c r="C25" s="22"/>
      <c r="D25" s="41"/>
      <c r="E25" s="21"/>
      <c r="F25" s="23"/>
      <c r="G25" s="21"/>
      <c r="H25" s="24"/>
    </row>
    <row r="26" spans="1:8" ht="15">
      <c r="A26" s="189" t="s">
        <v>48</v>
      </c>
      <c r="B26" s="190"/>
      <c r="C26" s="45"/>
      <c r="D26" s="41"/>
      <c r="E26" s="21"/>
      <c r="F26" s="23"/>
      <c r="G26" s="21"/>
      <c r="H26" s="24"/>
    </row>
    <row r="27" spans="1:8" s="71" customFormat="1" ht="15">
      <c r="A27" s="78" t="s">
        <v>40</v>
      </c>
      <c r="B27" s="79" t="s">
        <v>30</v>
      </c>
      <c r="C27" s="80" t="s">
        <v>123</v>
      </c>
      <c r="D27" s="81">
        <v>42.8</v>
      </c>
      <c r="E27" s="79">
        <v>4.71</v>
      </c>
      <c r="F27" s="82">
        <f>D27+E27</f>
        <v>47.51</v>
      </c>
      <c r="G27" s="79"/>
      <c r="H27" s="83">
        <f>F27*H5</f>
        <v>59387.5</v>
      </c>
    </row>
    <row r="28" spans="1:8" s="136" customFormat="1" ht="15.75">
      <c r="A28" s="19" t="s">
        <v>40</v>
      </c>
      <c r="B28" s="16" t="s">
        <v>50</v>
      </c>
      <c r="C28" s="14" t="s">
        <v>126</v>
      </c>
      <c r="D28" s="15">
        <v>121.78</v>
      </c>
      <c r="E28" s="16">
        <v>13.4</v>
      </c>
      <c r="F28" s="17">
        <f aca="true" t="shared" si="1" ref="F28:F39">D28+E28</f>
        <v>135.18</v>
      </c>
      <c r="G28" s="16"/>
      <c r="H28" s="18">
        <f>F28*H5</f>
        <v>168975</v>
      </c>
    </row>
    <row r="29" spans="1:8" s="71" customFormat="1" ht="15.75" thickBot="1">
      <c r="A29" s="72" t="s">
        <v>40</v>
      </c>
      <c r="B29" s="73" t="s">
        <v>51</v>
      </c>
      <c r="C29" s="74" t="s">
        <v>126</v>
      </c>
      <c r="D29" s="75">
        <v>121.78</v>
      </c>
      <c r="E29" s="73">
        <v>13.4</v>
      </c>
      <c r="F29" s="76">
        <f t="shared" si="1"/>
        <v>135.18</v>
      </c>
      <c r="G29" s="73"/>
      <c r="H29" s="77">
        <f>F29*H5</f>
        <v>168975</v>
      </c>
    </row>
    <row r="30" spans="1:8" s="71" customFormat="1" ht="15">
      <c r="A30" s="65" t="s">
        <v>41</v>
      </c>
      <c r="B30" s="66" t="s">
        <v>9</v>
      </c>
      <c r="C30" s="67" t="s">
        <v>122</v>
      </c>
      <c r="D30" s="68">
        <v>86.86</v>
      </c>
      <c r="E30" s="66">
        <v>9.55</v>
      </c>
      <c r="F30" s="69">
        <f t="shared" si="1"/>
        <v>96.41</v>
      </c>
      <c r="G30" s="66"/>
      <c r="H30" s="70">
        <f>F30*H5</f>
        <v>120512.5</v>
      </c>
    </row>
    <row r="31" spans="1:8" ht="15.75" thickBot="1">
      <c r="A31" s="174" t="s">
        <v>41</v>
      </c>
      <c r="B31" s="175" t="s">
        <v>10</v>
      </c>
      <c r="C31" s="176" t="s">
        <v>122</v>
      </c>
      <c r="D31" s="177">
        <v>86.86</v>
      </c>
      <c r="E31" s="175">
        <v>9.55</v>
      </c>
      <c r="F31" s="178">
        <f t="shared" si="1"/>
        <v>96.41</v>
      </c>
      <c r="G31" s="175"/>
      <c r="H31" s="179">
        <f>F31*H5</f>
        <v>120512.5</v>
      </c>
    </row>
    <row r="32" spans="1:8" ht="15">
      <c r="A32" s="29" t="s">
        <v>42</v>
      </c>
      <c r="B32" s="30" t="s">
        <v>11</v>
      </c>
      <c r="C32" s="31" t="s">
        <v>122</v>
      </c>
      <c r="D32" s="32">
        <v>87.14</v>
      </c>
      <c r="E32" s="30">
        <v>9.59</v>
      </c>
      <c r="F32" s="33">
        <f t="shared" si="1"/>
        <v>96.73</v>
      </c>
      <c r="G32" s="30"/>
      <c r="H32" s="34">
        <f>F32*H5</f>
        <v>120912.5</v>
      </c>
    </row>
    <row r="33" spans="1:8" s="71" customFormat="1" ht="15">
      <c r="A33" s="78" t="s">
        <v>42</v>
      </c>
      <c r="B33" s="79" t="s">
        <v>12</v>
      </c>
      <c r="C33" s="80" t="s">
        <v>121</v>
      </c>
      <c r="D33" s="81">
        <v>91.03</v>
      </c>
      <c r="E33" s="79">
        <v>10.01</v>
      </c>
      <c r="F33" s="82">
        <f t="shared" si="1"/>
        <v>101.04</v>
      </c>
      <c r="G33" s="79"/>
      <c r="H33" s="83">
        <f>F33*H5</f>
        <v>126300.00000000001</v>
      </c>
    </row>
    <row r="34" spans="1:8" s="91" customFormat="1" ht="15.75" thickBot="1">
      <c r="A34" s="85" t="s">
        <v>42</v>
      </c>
      <c r="B34" s="86" t="s">
        <v>52</v>
      </c>
      <c r="C34" s="87" t="s">
        <v>122</v>
      </c>
      <c r="D34" s="88">
        <v>87.14</v>
      </c>
      <c r="E34" s="86">
        <v>9.59</v>
      </c>
      <c r="F34" s="89">
        <f t="shared" si="1"/>
        <v>96.73</v>
      </c>
      <c r="G34" s="86"/>
      <c r="H34" s="90">
        <f>F34*H5</f>
        <v>120912.5</v>
      </c>
    </row>
    <row r="35" spans="1:8" s="71" customFormat="1" ht="15">
      <c r="A35" s="65" t="s">
        <v>43</v>
      </c>
      <c r="B35" s="66" t="s">
        <v>13</v>
      </c>
      <c r="C35" s="67" t="s">
        <v>122</v>
      </c>
      <c r="D35" s="68">
        <v>87.14</v>
      </c>
      <c r="E35" s="66">
        <v>9.59</v>
      </c>
      <c r="F35" s="69">
        <f t="shared" si="1"/>
        <v>96.73</v>
      </c>
      <c r="G35" s="66"/>
      <c r="H35" s="70">
        <f>F35*H5</f>
        <v>120912.5</v>
      </c>
    </row>
    <row r="36" spans="1:8" s="71" customFormat="1" ht="15">
      <c r="A36" s="78" t="s">
        <v>43</v>
      </c>
      <c r="B36" s="79" t="s">
        <v>14</v>
      </c>
      <c r="C36" s="80" t="s">
        <v>121</v>
      </c>
      <c r="D36" s="81">
        <v>85.27</v>
      </c>
      <c r="E36" s="79">
        <v>9.38</v>
      </c>
      <c r="F36" s="82">
        <f t="shared" si="1"/>
        <v>94.64999999999999</v>
      </c>
      <c r="G36" s="79"/>
      <c r="H36" s="83">
        <f>F36*H5</f>
        <v>118312.49999999999</v>
      </c>
    </row>
    <row r="37" spans="1:8" s="71" customFormat="1" ht="15.75" thickBot="1">
      <c r="A37" s="72" t="s">
        <v>43</v>
      </c>
      <c r="B37" s="73" t="s">
        <v>53</v>
      </c>
      <c r="C37" s="74" t="s">
        <v>122</v>
      </c>
      <c r="D37" s="75">
        <v>87.14</v>
      </c>
      <c r="E37" s="73">
        <v>9.59</v>
      </c>
      <c r="F37" s="76">
        <f t="shared" si="1"/>
        <v>96.73</v>
      </c>
      <c r="G37" s="73"/>
      <c r="H37" s="77">
        <f>F37*H5</f>
        <v>120912.5</v>
      </c>
    </row>
    <row r="38" spans="1:8" s="71" customFormat="1" ht="15">
      <c r="A38" s="65" t="s">
        <v>46</v>
      </c>
      <c r="B38" s="66" t="s">
        <v>33</v>
      </c>
      <c r="C38" s="67" t="s">
        <v>122</v>
      </c>
      <c r="D38" s="68">
        <v>87.14</v>
      </c>
      <c r="E38" s="66">
        <v>9.59</v>
      </c>
      <c r="F38" s="69">
        <f t="shared" si="1"/>
        <v>96.73</v>
      </c>
      <c r="G38" s="66"/>
      <c r="H38" s="70">
        <f>F38*H5</f>
        <v>120912.5</v>
      </c>
    </row>
    <row r="39" spans="1:8" s="71" customFormat="1" ht="15">
      <c r="A39" s="78" t="s">
        <v>46</v>
      </c>
      <c r="B39" s="79" t="s">
        <v>54</v>
      </c>
      <c r="C39" s="84" t="s">
        <v>127</v>
      </c>
      <c r="D39" s="81">
        <v>161.42</v>
      </c>
      <c r="E39" s="79">
        <v>17.76</v>
      </c>
      <c r="F39" s="82">
        <f t="shared" si="1"/>
        <v>179.17999999999998</v>
      </c>
      <c r="G39" s="79">
        <v>79.53</v>
      </c>
      <c r="H39" s="83">
        <f>(F39*H5)+(G39*550)</f>
        <v>267716.5</v>
      </c>
    </row>
    <row r="40" spans="1:8" ht="15.75" thickBot="1">
      <c r="A40" s="35" t="s">
        <v>46</v>
      </c>
      <c r="B40" s="36" t="s">
        <v>55</v>
      </c>
      <c r="C40" s="37" t="s">
        <v>122</v>
      </c>
      <c r="D40" s="38">
        <v>87.14</v>
      </c>
      <c r="E40" s="36">
        <v>9.59</v>
      </c>
      <c r="F40" s="39">
        <f>D40+E40</f>
        <v>96.73</v>
      </c>
      <c r="G40" s="36"/>
      <c r="H40" s="40">
        <f>F40*H5</f>
        <v>120912.5</v>
      </c>
    </row>
    <row r="41" spans="1:8" s="91" customFormat="1" ht="15">
      <c r="A41" s="112" t="s">
        <v>47</v>
      </c>
      <c r="B41" s="132" t="s">
        <v>88</v>
      </c>
      <c r="C41" s="115" t="s">
        <v>122</v>
      </c>
      <c r="D41" s="133">
        <v>87.14</v>
      </c>
      <c r="E41" s="132">
        <v>9.59</v>
      </c>
      <c r="F41" s="134">
        <f>D41+E41</f>
        <v>96.73</v>
      </c>
      <c r="G41" s="132"/>
      <c r="H41" s="135">
        <f>F41*H5</f>
        <v>120912.5</v>
      </c>
    </row>
    <row r="42" spans="1:13" s="71" customFormat="1" ht="15.75">
      <c r="A42" s="65" t="s">
        <v>47</v>
      </c>
      <c r="B42" s="66" t="s">
        <v>56</v>
      </c>
      <c r="C42" s="80" t="s">
        <v>122</v>
      </c>
      <c r="D42" s="68">
        <v>87.14</v>
      </c>
      <c r="E42" s="66">
        <v>9.59</v>
      </c>
      <c r="F42" s="69">
        <f>D42+E42</f>
        <v>96.73</v>
      </c>
      <c r="G42" s="66"/>
      <c r="H42" s="70">
        <f>F42*H5</f>
        <v>120912.5</v>
      </c>
      <c r="K42" s="121"/>
      <c r="L42" s="122"/>
      <c r="M42" s="123"/>
    </row>
    <row r="43" spans="1:12" ht="15">
      <c r="A43" s="20"/>
      <c r="B43" s="21"/>
      <c r="C43" s="22"/>
      <c r="D43" s="41"/>
      <c r="E43" s="21"/>
      <c r="F43" s="23"/>
      <c r="G43" s="21"/>
      <c r="H43" s="24"/>
      <c r="K43" s="25"/>
      <c r="L43" s="26"/>
    </row>
    <row r="44" spans="1:13" ht="15.75">
      <c r="A44" s="189" t="s">
        <v>57</v>
      </c>
      <c r="B44" s="190"/>
      <c r="C44" s="45"/>
      <c r="D44" s="41"/>
      <c r="E44" s="21"/>
      <c r="F44" s="23"/>
      <c r="G44" s="21"/>
      <c r="H44" s="24"/>
      <c r="K44" s="11"/>
      <c r="L44" s="12"/>
      <c r="M44" s="13"/>
    </row>
    <row r="45" spans="1:12" ht="15">
      <c r="A45" s="167" t="s">
        <v>40</v>
      </c>
      <c r="B45" s="168" t="s">
        <v>24</v>
      </c>
      <c r="C45" s="169" t="s">
        <v>128</v>
      </c>
      <c r="D45" s="170">
        <v>37.79</v>
      </c>
      <c r="E45" s="168">
        <v>4.16</v>
      </c>
      <c r="F45" s="171">
        <f>D45+E45</f>
        <v>41.95</v>
      </c>
      <c r="G45" s="168"/>
      <c r="H45" s="172">
        <f>F45*H5</f>
        <v>52437.5</v>
      </c>
      <c r="I45" s="173"/>
      <c r="K45" s="25"/>
      <c r="L45" s="26"/>
    </row>
    <row r="46" spans="1:13" s="91" customFormat="1" ht="15.75">
      <c r="A46" s="148" t="s">
        <v>40</v>
      </c>
      <c r="B46" s="149" t="s">
        <v>59</v>
      </c>
      <c r="C46" s="150" t="s">
        <v>121</v>
      </c>
      <c r="D46" s="151">
        <v>82.62</v>
      </c>
      <c r="E46" s="149">
        <v>9.09</v>
      </c>
      <c r="F46" s="152">
        <f aca="true" t="shared" si="2" ref="F46:F58">D46+E46</f>
        <v>91.71000000000001</v>
      </c>
      <c r="G46" s="149"/>
      <c r="H46" s="153">
        <f>F46*H5</f>
        <v>114637.50000000001</v>
      </c>
      <c r="K46" s="129"/>
      <c r="L46" s="130"/>
      <c r="M46" s="131"/>
    </row>
    <row r="47" spans="1:13" s="71" customFormat="1" ht="15.75">
      <c r="A47" s="124" t="s">
        <v>40</v>
      </c>
      <c r="B47" s="125" t="s">
        <v>60</v>
      </c>
      <c r="C47" s="126" t="s">
        <v>123</v>
      </c>
      <c r="D47" s="127">
        <v>49.87</v>
      </c>
      <c r="E47" s="125">
        <v>5.49</v>
      </c>
      <c r="F47" s="128">
        <f>E47+D47</f>
        <v>55.36</v>
      </c>
      <c r="G47" s="125"/>
      <c r="H47" s="83">
        <f>F47*H5</f>
        <v>69200</v>
      </c>
      <c r="K47" s="121"/>
      <c r="L47" s="122"/>
      <c r="M47" s="123"/>
    </row>
    <row r="48" spans="1:13" s="92" customFormat="1" ht="16.5" thickBot="1">
      <c r="A48" s="72" t="s">
        <v>40</v>
      </c>
      <c r="B48" s="73" t="s">
        <v>149</v>
      </c>
      <c r="C48" s="74" t="s">
        <v>150</v>
      </c>
      <c r="D48" s="75">
        <v>60.93</v>
      </c>
      <c r="E48" s="73">
        <v>6.7</v>
      </c>
      <c r="F48" s="76">
        <f t="shared" si="2"/>
        <v>67.63</v>
      </c>
      <c r="G48" s="73"/>
      <c r="H48" s="77">
        <f>F48*H5</f>
        <v>84537.5</v>
      </c>
      <c r="K48" s="116"/>
      <c r="L48" s="117"/>
      <c r="M48" s="71"/>
    </row>
    <row r="49" spans="1:8" ht="15">
      <c r="A49" s="29" t="s">
        <v>41</v>
      </c>
      <c r="B49" s="30" t="s">
        <v>15</v>
      </c>
      <c r="C49" s="31" t="s">
        <v>125</v>
      </c>
      <c r="D49" s="32">
        <v>109.2</v>
      </c>
      <c r="E49" s="30">
        <v>12.01</v>
      </c>
      <c r="F49" s="33">
        <f t="shared" si="2"/>
        <v>121.21000000000001</v>
      </c>
      <c r="G49" s="30"/>
      <c r="H49" s="34">
        <f>F49*H5</f>
        <v>151512.5</v>
      </c>
    </row>
    <row r="50" spans="1:8" s="71" customFormat="1" ht="15">
      <c r="A50" s="78" t="s">
        <v>41</v>
      </c>
      <c r="B50" s="79" t="s">
        <v>16</v>
      </c>
      <c r="C50" s="80" t="s">
        <v>121</v>
      </c>
      <c r="D50" s="81">
        <v>82.62</v>
      </c>
      <c r="E50" s="79">
        <v>9.09</v>
      </c>
      <c r="F50" s="82">
        <f t="shared" si="2"/>
        <v>91.71000000000001</v>
      </c>
      <c r="G50" s="79"/>
      <c r="H50" s="83">
        <f>F50*H5</f>
        <v>114637.50000000001</v>
      </c>
    </row>
    <row r="51" spans="1:8" ht="15.75" thickBot="1">
      <c r="A51" s="35" t="s">
        <v>41</v>
      </c>
      <c r="B51" s="36" t="s">
        <v>17</v>
      </c>
      <c r="C51" s="37" t="s">
        <v>125</v>
      </c>
      <c r="D51" s="38">
        <v>109.2</v>
      </c>
      <c r="E51" s="36">
        <v>12.01</v>
      </c>
      <c r="F51" s="39">
        <f t="shared" si="2"/>
        <v>121.21000000000001</v>
      </c>
      <c r="G51" s="36"/>
      <c r="H51" s="40">
        <f>F51*H5</f>
        <v>151512.5</v>
      </c>
    </row>
    <row r="52" spans="1:8" s="71" customFormat="1" ht="15">
      <c r="A52" s="65" t="s">
        <v>42</v>
      </c>
      <c r="B52" s="66" t="s">
        <v>18</v>
      </c>
      <c r="C52" s="67" t="s">
        <v>125</v>
      </c>
      <c r="D52" s="68">
        <v>109.2</v>
      </c>
      <c r="E52" s="66">
        <v>12.01</v>
      </c>
      <c r="F52" s="69">
        <f t="shared" si="2"/>
        <v>121.21000000000001</v>
      </c>
      <c r="G52" s="66"/>
      <c r="H52" s="70">
        <f>F52*H5</f>
        <v>151512.5</v>
      </c>
    </row>
    <row r="53" spans="1:8" s="71" customFormat="1" ht="15">
      <c r="A53" s="78" t="s">
        <v>42</v>
      </c>
      <c r="B53" s="79" t="s">
        <v>19</v>
      </c>
      <c r="C53" s="80" t="s">
        <v>121</v>
      </c>
      <c r="D53" s="81">
        <v>82.63</v>
      </c>
      <c r="E53" s="79">
        <v>9.09</v>
      </c>
      <c r="F53" s="82">
        <f t="shared" si="2"/>
        <v>91.72</v>
      </c>
      <c r="G53" s="79"/>
      <c r="H53" s="83">
        <f>F53*H5</f>
        <v>114650</v>
      </c>
    </row>
    <row r="54" spans="1:8" s="71" customFormat="1" ht="15.75" thickBot="1">
      <c r="A54" s="72" t="s">
        <v>42</v>
      </c>
      <c r="B54" s="73" t="s">
        <v>20</v>
      </c>
      <c r="C54" s="74" t="s">
        <v>125</v>
      </c>
      <c r="D54" s="75">
        <v>109.2</v>
      </c>
      <c r="E54" s="73">
        <v>12.01</v>
      </c>
      <c r="F54" s="76">
        <f t="shared" si="2"/>
        <v>121.21000000000001</v>
      </c>
      <c r="G54" s="73"/>
      <c r="H54" s="77">
        <f>F54*H5</f>
        <v>151512.5</v>
      </c>
    </row>
    <row r="55" spans="1:8" s="71" customFormat="1" ht="15">
      <c r="A55" s="65" t="s">
        <v>43</v>
      </c>
      <c r="B55" s="66" t="s">
        <v>21</v>
      </c>
      <c r="C55" s="67" t="s">
        <v>125</v>
      </c>
      <c r="D55" s="68">
        <v>109.2</v>
      </c>
      <c r="E55" s="66">
        <v>12.01</v>
      </c>
      <c r="F55" s="69">
        <f t="shared" si="2"/>
        <v>121.21000000000001</v>
      </c>
      <c r="G55" s="66"/>
      <c r="H55" s="70">
        <f>F55*H5</f>
        <v>151512.5</v>
      </c>
    </row>
    <row r="56" spans="1:8" s="71" customFormat="1" ht="15">
      <c r="A56" s="78" t="s">
        <v>43</v>
      </c>
      <c r="B56" s="79" t="s">
        <v>22</v>
      </c>
      <c r="C56" s="80" t="s">
        <v>121</v>
      </c>
      <c r="D56" s="81">
        <v>82.61</v>
      </c>
      <c r="E56" s="79">
        <v>9.09</v>
      </c>
      <c r="F56" s="82">
        <f t="shared" si="2"/>
        <v>91.7</v>
      </c>
      <c r="G56" s="79"/>
      <c r="H56" s="83">
        <f>F56*H5</f>
        <v>114625</v>
      </c>
    </row>
    <row r="57" spans="1:8" s="71" customFormat="1" ht="15.75" thickBot="1">
      <c r="A57" s="72" t="s">
        <v>43</v>
      </c>
      <c r="B57" s="73" t="s">
        <v>23</v>
      </c>
      <c r="C57" s="74" t="s">
        <v>125</v>
      </c>
      <c r="D57" s="75">
        <v>109.2</v>
      </c>
      <c r="E57" s="73">
        <v>12.01</v>
      </c>
      <c r="F57" s="76">
        <f t="shared" si="2"/>
        <v>121.21000000000001</v>
      </c>
      <c r="G57" s="73"/>
      <c r="H57" s="77">
        <f>F57*H5</f>
        <v>151512.5</v>
      </c>
    </row>
    <row r="58" spans="1:8" ht="15.75" thickBot="1">
      <c r="A58" s="29" t="s">
        <v>46</v>
      </c>
      <c r="B58" s="30" t="s">
        <v>61</v>
      </c>
      <c r="C58" s="31" t="s">
        <v>122</v>
      </c>
      <c r="D58" s="32">
        <v>94.7</v>
      </c>
      <c r="E58" s="30">
        <v>10.42</v>
      </c>
      <c r="F58" s="33">
        <f t="shared" si="2"/>
        <v>105.12</v>
      </c>
      <c r="G58" s="30"/>
      <c r="H58" s="40">
        <f>F58*H5</f>
        <v>131400</v>
      </c>
    </row>
    <row r="59" spans="1:8" s="71" customFormat="1" ht="15">
      <c r="A59" s="78" t="s">
        <v>46</v>
      </c>
      <c r="B59" s="79" t="s">
        <v>62</v>
      </c>
      <c r="C59" s="84" t="s">
        <v>127</v>
      </c>
      <c r="D59" s="81">
        <v>165</v>
      </c>
      <c r="E59" s="79">
        <v>18.15</v>
      </c>
      <c r="F59" s="82">
        <f>D59+E59</f>
        <v>183.15</v>
      </c>
      <c r="G59" s="79">
        <v>62.11</v>
      </c>
      <c r="H59" s="83">
        <f>(F59*H5)+(G59*550)</f>
        <v>263098</v>
      </c>
    </row>
    <row r="60" spans="1:8" s="71" customFormat="1" ht="15.75" thickBot="1">
      <c r="A60" s="72" t="s">
        <v>46</v>
      </c>
      <c r="B60" s="73" t="s">
        <v>63</v>
      </c>
      <c r="C60" s="74" t="s">
        <v>122</v>
      </c>
      <c r="D60" s="75">
        <v>94.7</v>
      </c>
      <c r="E60" s="73">
        <v>10.42</v>
      </c>
      <c r="F60" s="76">
        <f>D60+E60</f>
        <v>105.12</v>
      </c>
      <c r="G60" s="73"/>
      <c r="H60" s="77">
        <f>F60*H5</f>
        <v>131400</v>
      </c>
    </row>
    <row r="61" spans="1:8" ht="15">
      <c r="A61" s="19" t="s">
        <v>47</v>
      </c>
      <c r="B61" s="16" t="s">
        <v>32</v>
      </c>
      <c r="C61" s="14" t="s">
        <v>122</v>
      </c>
      <c r="D61" s="15">
        <v>94.7</v>
      </c>
      <c r="E61" s="16">
        <v>10.42</v>
      </c>
      <c r="F61" s="17">
        <f>D61+E61</f>
        <v>105.12</v>
      </c>
      <c r="G61" s="16"/>
      <c r="H61" s="18">
        <f>(F61*H5)+(G61*550)</f>
        <v>131400</v>
      </c>
    </row>
    <row r="62" spans="1:8" s="91" customFormat="1" ht="15">
      <c r="A62" s="93" t="s">
        <v>47</v>
      </c>
      <c r="B62" s="94" t="s">
        <v>70</v>
      </c>
      <c r="C62" s="95" t="s">
        <v>122</v>
      </c>
      <c r="D62" s="96">
        <v>94.7</v>
      </c>
      <c r="E62" s="94">
        <v>10.42</v>
      </c>
      <c r="F62" s="97">
        <f>D62+E62</f>
        <v>105.12</v>
      </c>
      <c r="G62" s="94"/>
      <c r="H62" s="98">
        <f>F62*H5</f>
        <v>131400</v>
      </c>
    </row>
    <row r="64" spans="1:8" ht="15">
      <c r="A64" s="189" t="s">
        <v>58</v>
      </c>
      <c r="B64" s="190"/>
      <c r="C64" s="42"/>
      <c r="G64" s="43"/>
      <c r="H64" s="44"/>
    </row>
    <row r="65" spans="1:8" s="91" customFormat="1" ht="15">
      <c r="A65" s="93" t="s">
        <v>40</v>
      </c>
      <c r="B65" s="94" t="s">
        <v>71</v>
      </c>
      <c r="C65" s="95" t="s">
        <v>123</v>
      </c>
      <c r="D65" s="96">
        <v>40.39</v>
      </c>
      <c r="E65" s="94">
        <v>4.44</v>
      </c>
      <c r="F65" s="97">
        <f>D65+E65</f>
        <v>44.83</v>
      </c>
      <c r="G65" s="94"/>
      <c r="H65" s="98">
        <f>F65*H5</f>
        <v>56037.5</v>
      </c>
    </row>
    <row r="66" spans="1:8" s="91" customFormat="1" ht="15">
      <c r="A66" s="93" t="s">
        <v>40</v>
      </c>
      <c r="B66" s="94" t="s">
        <v>72</v>
      </c>
      <c r="C66" s="95" t="s">
        <v>122</v>
      </c>
      <c r="D66" s="96">
        <v>86.85</v>
      </c>
      <c r="E66" s="94">
        <v>9.55</v>
      </c>
      <c r="F66" s="97">
        <f aca="true" t="shared" si="3" ref="F66:F85">D66+E66</f>
        <v>96.39999999999999</v>
      </c>
      <c r="G66" s="94"/>
      <c r="H66" s="98">
        <f>F66*H5</f>
        <v>120499.99999999999</v>
      </c>
    </row>
    <row r="67" spans="1:8" ht="15.75" thickBot="1">
      <c r="A67" s="35" t="s">
        <v>40</v>
      </c>
      <c r="B67" s="36" t="s">
        <v>98</v>
      </c>
      <c r="C67" s="37" t="s">
        <v>123</v>
      </c>
      <c r="D67" s="38">
        <v>40.36</v>
      </c>
      <c r="E67" s="36">
        <v>4.44</v>
      </c>
      <c r="F67" s="39">
        <f t="shared" si="3"/>
        <v>44.8</v>
      </c>
      <c r="G67" s="36"/>
      <c r="H67" s="40">
        <f>F67*H5</f>
        <v>56000</v>
      </c>
    </row>
    <row r="68" spans="1:8" ht="15">
      <c r="A68" s="29" t="s">
        <v>41</v>
      </c>
      <c r="B68" s="30" t="s">
        <v>73</v>
      </c>
      <c r="C68" s="31" t="s">
        <v>132</v>
      </c>
      <c r="D68" s="32">
        <v>53.45</v>
      </c>
      <c r="E68" s="30">
        <v>5.88</v>
      </c>
      <c r="F68" s="33">
        <f t="shared" si="3"/>
        <v>59.330000000000005</v>
      </c>
      <c r="G68" s="30"/>
      <c r="H68" s="34">
        <f>F68*H5</f>
        <v>74162.5</v>
      </c>
    </row>
    <row r="69" spans="1:8" s="71" customFormat="1" ht="15">
      <c r="A69" s="78" t="s">
        <v>41</v>
      </c>
      <c r="B69" s="79" t="s">
        <v>74</v>
      </c>
      <c r="C69" s="80" t="s">
        <v>134</v>
      </c>
      <c r="D69" s="81">
        <v>61.62</v>
      </c>
      <c r="E69" s="79">
        <v>6.78</v>
      </c>
      <c r="F69" s="82">
        <f t="shared" si="3"/>
        <v>68.39999999999999</v>
      </c>
      <c r="G69" s="79"/>
      <c r="H69" s="83">
        <f>F69*H5</f>
        <v>85499.99999999999</v>
      </c>
    </row>
    <row r="70" spans="1:8" s="71" customFormat="1" ht="15">
      <c r="A70" s="78" t="s">
        <v>41</v>
      </c>
      <c r="B70" s="79" t="s">
        <v>75</v>
      </c>
      <c r="C70" s="80" t="s">
        <v>122</v>
      </c>
      <c r="D70" s="81">
        <v>86.36</v>
      </c>
      <c r="E70" s="79">
        <v>9.5</v>
      </c>
      <c r="F70" s="82">
        <f t="shared" si="3"/>
        <v>95.86</v>
      </c>
      <c r="G70" s="79"/>
      <c r="H70" s="83">
        <f>F70*H5</f>
        <v>119825</v>
      </c>
    </row>
    <row r="71" spans="1:8" s="91" customFormat="1" ht="15.75" thickBot="1">
      <c r="A71" s="85" t="s">
        <v>41</v>
      </c>
      <c r="B71" s="86" t="s">
        <v>105</v>
      </c>
      <c r="C71" s="87" t="s">
        <v>134</v>
      </c>
      <c r="D71" s="88">
        <v>60.67</v>
      </c>
      <c r="E71" s="86">
        <v>6.67</v>
      </c>
      <c r="F71" s="89">
        <f t="shared" si="3"/>
        <v>67.34</v>
      </c>
      <c r="G71" s="86"/>
      <c r="H71" s="90">
        <f>F71*H5</f>
        <v>84175</v>
      </c>
    </row>
    <row r="72" spans="1:8" s="71" customFormat="1" ht="15">
      <c r="A72" s="65" t="s">
        <v>42</v>
      </c>
      <c r="B72" s="66" t="s">
        <v>76</v>
      </c>
      <c r="C72" s="67" t="s">
        <v>132</v>
      </c>
      <c r="D72" s="68">
        <v>53.43</v>
      </c>
      <c r="E72" s="66">
        <v>5.88</v>
      </c>
      <c r="F72" s="69">
        <f t="shared" si="3"/>
        <v>59.31</v>
      </c>
      <c r="G72" s="66"/>
      <c r="H72" s="70">
        <f>F72*H5</f>
        <v>74137.5</v>
      </c>
    </row>
    <row r="73" spans="1:8" s="71" customFormat="1" ht="15">
      <c r="A73" s="78" t="s">
        <v>42</v>
      </c>
      <c r="B73" s="79" t="s">
        <v>77</v>
      </c>
      <c r="C73" s="80" t="s">
        <v>134</v>
      </c>
      <c r="D73" s="81">
        <v>61.66</v>
      </c>
      <c r="E73" s="79">
        <v>6.78</v>
      </c>
      <c r="F73" s="82">
        <f t="shared" si="3"/>
        <v>68.44</v>
      </c>
      <c r="G73" s="79"/>
      <c r="H73" s="83">
        <f>F73*H5</f>
        <v>85550</v>
      </c>
    </row>
    <row r="74" spans="1:8" s="71" customFormat="1" ht="15">
      <c r="A74" s="78" t="s">
        <v>42</v>
      </c>
      <c r="B74" s="79" t="s">
        <v>78</v>
      </c>
      <c r="C74" s="80" t="s">
        <v>122</v>
      </c>
      <c r="D74" s="81">
        <v>86.35</v>
      </c>
      <c r="E74" s="79">
        <v>9.5</v>
      </c>
      <c r="F74" s="82">
        <f t="shared" si="3"/>
        <v>95.85</v>
      </c>
      <c r="G74" s="79"/>
      <c r="H74" s="83">
        <f>F74*H5</f>
        <v>119812.5</v>
      </c>
    </row>
    <row r="75" spans="1:8" s="71" customFormat="1" ht="15.75" thickBot="1">
      <c r="A75" s="72" t="s">
        <v>42</v>
      </c>
      <c r="B75" s="73" t="s">
        <v>107</v>
      </c>
      <c r="C75" s="74" t="s">
        <v>134</v>
      </c>
      <c r="D75" s="75">
        <v>65.87</v>
      </c>
      <c r="E75" s="73">
        <v>7.25</v>
      </c>
      <c r="F75" s="76">
        <f t="shared" si="3"/>
        <v>73.12</v>
      </c>
      <c r="G75" s="73"/>
      <c r="H75" s="77">
        <f>F75*H5</f>
        <v>91400</v>
      </c>
    </row>
    <row r="76" spans="1:8" ht="15">
      <c r="A76" s="29" t="s">
        <v>43</v>
      </c>
      <c r="B76" s="30" t="s">
        <v>79</v>
      </c>
      <c r="C76" s="31" t="s">
        <v>132</v>
      </c>
      <c r="D76" s="32">
        <v>53.43</v>
      </c>
      <c r="E76" s="30">
        <v>5.88</v>
      </c>
      <c r="F76" s="33">
        <f t="shared" si="3"/>
        <v>59.31</v>
      </c>
      <c r="G76" s="30"/>
      <c r="H76" s="34">
        <f>F76*H5</f>
        <v>74137.5</v>
      </c>
    </row>
    <row r="77" spans="1:8" s="71" customFormat="1" ht="15">
      <c r="A77" s="78" t="s">
        <v>43</v>
      </c>
      <c r="B77" s="79" t="s">
        <v>80</v>
      </c>
      <c r="C77" s="80" t="s">
        <v>134</v>
      </c>
      <c r="D77" s="81">
        <v>61.66</v>
      </c>
      <c r="E77" s="79">
        <v>6.78</v>
      </c>
      <c r="F77" s="82">
        <f t="shared" si="3"/>
        <v>68.44</v>
      </c>
      <c r="G77" s="79"/>
      <c r="H77" s="83">
        <f>F77*H5</f>
        <v>85550</v>
      </c>
    </row>
    <row r="78" spans="1:8" s="71" customFormat="1" ht="15">
      <c r="A78" s="78" t="s">
        <v>43</v>
      </c>
      <c r="B78" s="79" t="s">
        <v>81</v>
      </c>
      <c r="C78" s="80" t="s">
        <v>122</v>
      </c>
      <c r="D78" s="81">
        <v>86.35</v>
      </c>
      <c r="E78" s="79">
        <v>9.5</v>
      </c>
      <c r="F78" s="82">
        <f t="shared" si="3"/>
        <v>95.85</v>
      </c>
      <c r="G78" s="79"/>
      <c r="H78" s="83">
        <f>F78*H5</f>
        <v>119812.5</v>
      </c>
    </row>
    <row r="79" spans="1:8" s="71" customFormat="1" ht="15.75" thickBot="1">
      <c r="A79" s="72" t="s">
        <v>43</v>
      </c>
      <c r="B79" s="73" t="s">
        <v>138</v>
      </c>
      <c r="C79" s="74" t="s">
        <v>134</v>
      </c>
      <c r="D79" s="75">
        <v>65.87</v>
      </c>
      <c r="E79" s="73">
        <v>7.25</v>
      </c>
      <c r="F79" s="73">
        <f t="shared" si="3"/>
        <v>73.12</v>
      </c>
      <c r="G79" s="73"/>
      <c r="H79" s="77">
        <f>F79*H5</f>
        <v>91400</v>
      </c>
    </row>
    <row r="80" spans="1:10" ht="15">
      <c r="A80" s="161" t="s">
        <v>46</v>
      </c>
      <c r="B80" s="162" t="s">
        <v>82</v>
      </c>
      <c r="C80" s="163" t="s">
        <v>132</v>
      </c>
      <c r="D80" s="164">
        <v>53.43</v>
      </c>
      <c r="E80" s="162">
        <v>5.88</v>
      </c>
      <c r="F80" s="165">
        <f t="shared" si="3"/>
        <v>59.31</v>
      </c>
      <c r="G80" s="162"/>
      <c r="H80" s="166">
        <f>F80*H5</f>
        <v>74137.5</v>
      </c>
      <c r="I80" s="141"/>
      <c r="J80" s="141"/>
    </row>
    <row r="81" spans="1:8" s="71" customFormat="1" ht="15">
      <c r="A81" s="78" t="s">
        <v>46</v>
      </c>
      <c r="B81" s="79" t="s">
        <v>139</v>
      </c>
      <c r="C81" s="80" t="s">
        <v>134</v>
      </c>
      <c r="D81" s="81">
        <v>61.66</v>
      </c>
      <c r="E81" s="79">
        <v>6.78</v>
      </c>
      <c r="F81" s="82">
        <f t="shared" si="3"/>
        <v>68.44</v>
      </c>
      <c r="G81" s="79"/>
      <c r="H81" s="83">
        <f>F81*H5</f>
        <v>85550</v>
      </c>
    </row>
    <row r="82" spans="1:8" s="71" customFormat="1" ht="15">
      <c r="A82" s="78" t="s">
        <v>46</v>
      </c>
      <c r="B82" s="79" t="s">
        <v>140</v>
      </c>
      <c r="C82" s="80" t="s">
        <v>143</v>
      </c>
      <c r="D82" s="81">
        <v>140.11</v>
      </c>
      <c r="E82" s="79">
        <v>15.11</v>
      </c>
      <c r="F82" s="82">
        <f t="shared" si="3"/>
        <v>155.22000000000003</v>
      </c>
      <c r="G82" s="79">
        <v>25.05</v>
      </c>
      <c r="H82" s="83">
        <f>SUM(F82*H5,G82*550)</f>
        <v>207802.50000000003</v>
      </c>
    </row>
    <row r="83" spans="1:8" s="91" customFormat="1" ht="15.75" thickBot="1">
      <c r="A83" s="85" t="s">
        <v>46</v>
      </c>
      <c r="B83" s="86" t="s">
        <v>141</v>
      </c>
      <c r="C83" s="87" t="s">
        <v>134</v>
      </c>
      <c r="D83" s="88">
        <v>60.67</v>
      </c>
      <c r="E83" s="86">
        <v>6.67</v>
      </c>
      <c r="F83" s="89">
        <f t="shared" si="3"/>
        <v>67.34</v>
      </c>
      <c r="G83" s="86"/>
      <c r="H83" s="90">
        <f>F83*H5</f>
        <v>84175</v>
      </c>
    </row>
    <row r="84" spans="1:8" s="71" customFormat="1" ht="15">
      <c r="A84" s="65" t="s">
        <v>47</v>
      </c>
      <c r="B84" s="66" t="s">
        <v>83</v>
      </c>
      <c r="C84" s="67" t="s">
        <v>132</v>
      </c>
      <c r="D84" s="68">
        <v>53.45</v>
      </c>
      <c r="E84" s="66">
        <v>5.88</v>
      </c>
      <c r="F84" s="69">
        <f t="shared" si="3"/>
        <v>59.330000000000005</v>
      </c>
      <c r="G84" s="66"/>
      <c r="H84" s="70">
        <f>F84*H5</f>
        <v>74162.5</v>
      </c>
    </row>
    <row r="85" spans="1:8" s="71" customFormat="1" ht="15">
      <c r="A85" s="78" t="s">
        <v>47</v>
      </c>
      <c r="B85" s="79" t="s">
        <v>142</v>
      </c>
      <c r="C85" s="80" t="s">
        <v>122</v>
      </c>
      <c r="D85" s="81">
        <v>81.88</v>
      </c>
      <c r="E85" s="79">
        <v>9.01</v>
      </c>
      <c r="F85" s="82">
        <f t="shared" si="3"/>
        <v>90.89</v>
      </c>
      <c r="G85" s="79"/>
      <c r="H85" s="83">
        <f>F85*H5</f>
        <v>113612.5</v>
      </c>
    </row>
    <row r="88" spans="1:8" s="63" customFormat="1" ht="15.75">
      <c r="A88" s="57" t="s">
        <v>35</v>
      </c>
      <c r="B88" s="58"/>
      <c r="C88" s="59"/>
      <c r="D88" s="58"/>
      <c r="E88" s="58"/>
      <c r="F88" s="60"/>
      <c r="G88" s="58"/>
      <c r="H88" s="61"/>
    </row>
    <row r="89" spans="1:8" ht="15">
      <c r="A89" s="189" t="s">
        <v>49</v>
      </c>
      <c r="B89" s="190"/>
      <c r="C89" s="42"/>
      <c r="G89" s="43"/>
      <c r="H89" s="44"/>
    </row>
    <row r="90" spans="1:8" s="91" customFormat="1" ht="15">
      <c r="A90" s="93" t="s">
        <v>40</v>
      </c>
      <c r="B90" s="94" t="s">
        <v>25</v>
      </c>
      <c r="C90" s="95" t="s">
        <v>129</v>
      </c>
      <c r="D90" s="96">
        <v>56.15</v>
      </c>
      <c r="E90" s="94">
        <v>6.18</v>
      </c>
      <c r="F90" s="97">
        <f>D90+E90</f>
        <v>62.33</v>
      </c>
      <c r="G90" s="94"/>
      <c r="H90" s="98">
        <f>F90*H5</f>
        <v>77912.5</v>
      </c>
    </row>
    <row r="91" spans="1:8" s="71" customFormat="1" ht="15">
      <c r="A91" s="78" t="s">
        <v>40</v>
      </c>
      <c r="B91" s="79" t="s">
        <v>26</v>
      </c>
      <c r="C91" s="80" t="s">
        <v>129</v>
      </c>
      <c r="D91" s="81">
        <v>55.97</v>
      </c>
      <c r="E91" s="79">
        <v>6.16</v>
      </c>
      <c r="F91" s="82">
        <f aca="true" t="shared" si="4" ref="F91:F102">D91+E91</f>
        <v>62.129999999999995</v>
      </c>
      <c r="G91" s="79"/>
      <c r="H91" s="83">
        <f>F91*H5</f>
        <v>77662.5</v>
      </c>
    </row>
    <row r="92" spans="1:8" ht="15.75" thickBot="1">
      <c r="A92" s="35" t="s">
        <v>40</v>
      </c>
      <c r="B92" s="36" t="s">
        <v>84</v>
      </c>
      <c r="C92" s="37" t="s">
        <v>123</v>
      </c>
      <c r="D92" s="38">
        <v>48.57</v>
      </c>
      <c r="E92" s="36">
        <v>5.34</v>
      </c>
      <c r="F92" s="39">
        <f t="shared" si="4"/>
        <v>53.91</v>
      </c>
      <c r="G92" s="36"/>
      <c r="H92" s="40">
        <f>F92*H5</f>
        <v>67387.5</v>
      </c>
    </row>
    <row r="93" spans="1:8" ht="15">
      <c r="A93" s="29" t="s">
        <v>41</v>
      </c>
      <c r="B93" s="30" t="s">
        <v>2</v>
      </c>
      <c r="C93" s="31" t="s">
        <v>122</v>
      </c>
      <c r="D93" s="32">
        <v>86.22</v>
      </c>
      <c r="E93" s="30">
        <v>9.48</v>
      </c>
      <c r="F93" s="33">
        <f t="shared" si="4"/>
        <v>95.7</v>
      </c>
      <c r="G93" s="30"/>
      <c r="H93" s="34">
        <f>F93*H5</f>
        <v>119625</v>
      </c>
    </row>
    <row r="94" spans="1:8" s="91" customFormat="1" ht="15">
      <c r="A94" s="93" t="s">
        <v>41</v>
      </c>
      <c r="B94" s="94" t="s">
        <v>3</v>
      </c>
      <c r="C94" s="95" t="s">
        <v>129</v>
      </c>
      <c r="D94" s="96">
        <v>56.15</v>
      </c>
      <c r="E94" s="94">
        <v>6.18</v>
      </c>
      <c r="F94" s="97">
        <f t="shared" si="4"/>
        <v>62.33</v>
      </c>
      <c r="G94" s="94"/>
      <c r="H94" s="98">
        <f>F94*H5</f>
        <v>77912.5</v>
      </c>
    </row>
    <row r="95" spans="1:8" s="71" customFormat="1" ht="15">
      <c r="A95" s="78" t="s">
        <v>41</v>
      </c>
      <c r="B95" s="79" t="s">
        <v>27</v>
      </c>
      <c r="C95" s="80" t="s">
        <v>129</v>
      </c>
      <c r="D95" s="81">
        <v>55.97</v>
      </c>
      <c r="E95" s="79">
        <v>6.16</v>
      </c>
      <c r="F95" s="82">
        <f t="shared" si="4"/>
        <v>62.129999999999995</v>
      </c>
      <c r="G95" s="79"/>
      <c r="H95" s="83">
        <f>F95*H5</f>
        <v>77662.5</v>
      </c>
    </row>
    <row r="96" spans="1:8" s="71" customFormat="1" ht="15.75" thickBot="1">
      <c r="A96" s="72" t="s">
        <v>41</v>
      </c>
      <c r="B96" s="73" t="s">
        <v>85</v>
      </c>
      <c r="C96" s="74" t="s">
        <v>125</v>
      </c>
      <c r="D96" s="75">
        <v>111.76</v>
      </c>
      <c r="E96" s="73">
        <v>12.29</v>
      </c>
      <c r="F96" s="76">
        <f t="shared" si="4"/>
        <v>124.05000000000001</v>
      </c>
      <c r="G96" s="73"/>
      <c r="H96" s="77">
        <f>F96*H5</f>
        <v>155062.5</v>
      </c>
    </row>
    <row r="97" spans="1:8" s="71" customFormat="1" ht="15">
      <c r="A97" s="65" t="s">
        <v>42</v>
      </c>
      <c r="B97" s="66" t="s">
        <v>28</v>
      </c>
      <c r="C97" s="67" t="s">
        <v>122</v>
      </c>
      <c r="D97" s="68">
        <v>86.54</v>
      </c>
      <c r="E97" s="66">
        <v>9.52</v>
      </c>
      <c r="F97" s="69">
        <f t="shared" si="4"/>
        <v>96.06</v>
      </c>
      <c r="G97" s="66"/>
      <c r="H97" s="70">
        <f>F97*H5</f>
        <v>120075</v>
      </c>
    </row>
    <row r="98" spans="1:8" s="71" customFormat="1" ht="15">
      <c r="A98" s="78" t="s">
        <v>42</v>
      </c>
      <c r="B98" s="79" t="s">
        <v>4</v>
      </c>
      <c r="C98" s="80" t="s">
        <v>129</v>
      </c>
      <c r="D98" s="81">
        <v>56.15</v>
      </c>
      <c r="E98" s="79">
        <v>6.18</v>
      </c>
      <c r="F98" s="82">
        <f t="shared" si="4"/>
        <v>62.33</v>
      </c>
      <c r="G98" s="79"/>
      <c r="H98" s="83">
        <f>F98*H5</f>
        <v>77912.5</v>
      </c>
    </row>
    <row r="99" spans="1:8" s="71" customFormat="1" ht="15.75" thickBot="1">
      <c r="A99" s="72" t="s">
        <v>42</v>
      </c>
      <c r="B99" s="73" t="s">
        <v>5</v>
      </c>
      <c r="C99" s="74" t="s">
        <v>130</v>
      </c>
      <c r="D99" s="75">
        <v>92.19</v>
      </c>
      <c r="E99" s="73">
        <v>10.14</v>
      </c>
      <c r="F99" s="76">
        <f t="shared" si="4"/>
        <v>102.33</v>
      </c>
      <c r="G99" s="73">
        <v>44.2</v>
      </c>
      <c r="H99" s="77">
        <f>(F99*H5)+(G99*550)</f>
        <v>152222.5</v>
      </c>
    </row>
    <row r="100" spans="1:9" s="71" customFormat="1" ht="15">
      <c r="A100" s="65" t="s">
        <v>43</v>
      </c>
      <c r="B100" s="66" t="s">
        <v>6</v>
      </c>
      <c r="C100" s="67" t="s">
        <v>122</v>
      </c>
      <c r="D100" s="68">
        <v>85.1</v>
      </c>
      <c r="E100" s="66">
        <v>9.36</v>
      </c>
      <c r="F100" s="69">
        <f t="shared" si="4"/>
        <v>94.46</v>
      </c>
      <c r="G100" s="66"/>
      <c r="H100" s="70">
        <f>F100*H5</f>
        <v>118074.99999999999</v>
      </c>
      <c r="I100" s="140"/>
    </row>
    <row r="101" spans="1:8" s="71" customFormat="1" ht="15">
      <c r="A101" s="78" t="s">
        <v>43</v>
      </c>
      <c r="B101" s="79" t="s">
        <v>7</v>
      </c>
      <c r="C101" s="80" t="s">
        <v>129</v>
      </c>
      <c r="D101" s="81">
        <v>56.52</v>
      </c>
      <c r="E101" s="79">
        <v>6.22</v>
      </c>
      <c r="F101" s="82">
        <f t="shared" si="4"/>
        <v>62.74</v>
      </c>
      <c r="G101" s="79"/>
      <c r="H101" s="83">
        <f>F101*H5</f>
        <v>78425</v>
      </c>
    </row>
    <row r="102" spans="1:8" s="71" customFormat="1" ht="15.75" thickBot="1">
      <c r="A102" s="72" t="s">
        <v>43</v>
      </c>
      <c r="B102" s="73" t="s">
        <v>29</v>
      </c>
      <c r="C102" s="74" t="s">
        <v>122</v>
      </c>
      <c r="D102" s="75">
        <v>77.88</v>
      </c>
      <c r="E102" s="73">
        <v>8.57</v>
      </c>
      <c r="F102" s="76">
        <f t="shared" si="4"/>
        <v>86.44999999999999</v>
      </c>
      <c r="G102" s="73">
        <v>11.51</v>
      </c>
      <c r="H102" s="77">
        <f>F102*H5+G102*550</f>
        <v>114392.99999999999</v>
      </c>
    </row>
    <row r="103" spans="1:8" s="71" customFormat="1" ht="15">
      <c r="A103" s="65" t="s">
        <v>46</v>
      </c>
      <c r="B103" s="66" t="s">
        <v>8</v>
      </c>
      <c r="C103" s="67" t="s">
        <v>122</v>
      </c>
      <c r="D103" s="68">
        <v>85.1</v>
      </c>
      <c r="E103" s="66">
        <v>9.36</v>
      </c>
      <c r="F103" s="69">
        <f>D103+E103</f>
        <v>94.46</v>
      </c>
      <c r="G103" s="66"/>
      <c r="H103" s="70">
        <f>F103*H5</f>
        <v>118074.99999999999</v>
      </c>
    </row>
    <row r="104" spans="1:8" s="71" customFormat="1" ht="15">
      <c r="A104" s="78" t="s">
        <v>46</v>
      </c>
      <c r="B104" s="79" t="s">
        <v>86</v>
      </c>
      <c r="C104" s="80" t="s">
        <v>131</v>
      </c>
      <c r="D104" s="81">
        <v>171.54</v>
      </c>
      <c r="E104" s="79">
        <v>18.87</v>
      </c>
      <c r="F104" s="82">
        <f>D104+E104</f>
        <v>190.41</v>
      </c>
      <c r="G104" s="79">
        <v>46.42</v>
      </c>
      <c r="H104" s="83">
        <f>F104*H5+G104*550</f>
        <v>263543.5</v>
      </c>
    </row>
    <row r="105" spans="1:8" ht="15">
      <c r="A105" s="20"/>
      <c r="B105" s="21"/>
      <c r="C105" s="22"/>
      <c r="D105" s="41"/>
      <c r="E105" s="21"/>
      <c r="F105" s="23"/>
      <c r="G105" s="21"/>
      <c r="H105" s="24"/>
    </row>
    <row r="106" spans="1:8" ht="15">
      <c r="A106" s="189" t="s">
        <v>48</v>
      </c>
      <c r="B106" s="190"/>
      <c r="C106" s="45"/>
      <c r="D106" s="41"/>
      <c r="E106" s="21"/>
      <c r="F106" s="23"/>
      <c r="G106" s="21"/>
      <c r="H106" s="24"/>
    </row>
    <row r="107" spans="1:8" s="71" customFormat="1" ht="15">
      <c r="A107" s="78" t="s">
        <v>40</v>
      </c>
      <c r="B107" s="79" t="s">
        <v>30</v>
      </c>
      <c r="C107" s="80" t="s">
        <v>123</v>
      </c>
      <c r="D107" s="81">
        <v>42.57</v>
      </c>
      <c r="E107" s="79">
        <v>4.68</v>
      </c>
      <c r="F107" s="82">
        <f>D107+E107</f>
        <v>47.25</v>
      </c>
      <c r="G107" s="79"/>
      <c r="H107" s="83">
        <f>F107*H5</f>
        <v>59062.5</v>
      </c>
    </row>
    <row r="108" spans="1:8" s="71" customFormat="1" ht="15">
      <c r="A108" s="78" t="s">
        <v>40</v>
      </c>
      <c r="B108" s="79" t="s">
        <v>50</v>
      </c>
      <c r="C108" s="80" t="s">
        <v>126</v>
      </c>
      <c r="D108" s="81">
        <v>121.96</v>
      </c>
      <c r="E108" s="79">
        <v>13.42</v>
      </c>
      <c r="F108" s="82">
        <f aca="true" t="shared" si="5" ref="F108:F119">D108+E108</f>
        <v>135.38</v>
      </c>
      <c r="G108" s="79"/>
      <c r="H108" s="83">
        <f>F108*H5</f>
        <v>169225</v>
      </c>
    </row>
    <row r="109" spans="1:8" s="71" customFormat="1" ht="15.75" thickBot="1">
      <c r="A109" s="78" t="s">
        <v>40</v>
      </c>
      <c r="B109" s="79" t="s">
        <v>51</v>
      </c>
      <c r="C109" s="74" t="s">
        <v>126</v>
      </c>
      <c r="D109" s="81">
        <v>121.96</v>
      </c>
      <c r="E109" s="79">
        <v>13.42</v>
      </c>
      <c r="F109" s="82">
        <f t="shared" si="5"/>
        <v>135.38</v>
      </c>
      <c r="G109" s="79"/>
      <c r="H109" s="83">
        <f>F109*H5</f>
        <v>169225</v>
      </c>
    </row>
    <row r="110" spans="1:8" s="71" customFormat="1" ht="15.75" thickBot="1">
      <c r="A110" s="72" t="s">
        <v>40</v>
      </c>
      <c r="B110" s="73" t="s">
        <v>87</v>
      </c>
      <c r="C110" s="74" t="s">
        <v>123</v>
      </c>
      <c r="D110" s="75">
        <v>35.18</v>
      </c>
      <c r="E110" s="73">
        <v>3.87</v>
      </c>
      <c r="F110" s="76">
        <f t="shared" si="5"/>
        <v>39.05</v>
      </c>
      <c r="G110" s="73"/>
      <c r="H110" s="77">
        <f>F110*H5</f>
        <v>48812.5</v>
      </c>
    </row>
    <row r="111" spans="1:8" s="71" customFormat="1" ht="15">
      <c r="A111" s="65" t="s">
        <v>41</v>
      </c>
      <c r="B111" s="66" t="s">
        <v>9</v>
      </c>
      <c r="C111" s="67" t="s">
        <v>122</v>
      </c>
      <c r="D111" s="68">
        <v>86.63</v>
      </c>
      <c r="E111" s="66">
        <v>9.53</v>
      </c>
      <c r="F111" s="69">
        <f t="shared" si="5"/>
        <v>96.16</v>
      </c>
      <c r="G111" s="66"/>
      <c r="H111" s="70">
        <f>F111*H5</f>
        <v>120200</v>
      </c>
    </row>
    <row r="112" spans="1:8" s="71" customFormat="1" ht="15.75" thickBot="1">
      <c r="A112" s="72" t="s">
        <v>41</v>
      </c>
      <c r="B112" s="73" t="s">
        <v>10</v>
      </c>
      <c r="C112" s="74" t="s">
        <v>122</v>
      </c>
      <c r="D112" s="75">
        <v>86.63</v>
      </c>
      <c r="E112" s="73">
        <v>9.53</v>
      </c>
      <c r="F112" s="76">
        <f t="shared" si="5"/>
        <v>96.16</v>
      </c>
      <c r="G112" s="73"/>
      <c r="H112" s="77">
        <f>F112*H5</f>
        <v>120200</v>
      </c>
    </row>
    <row r="113" spans="1:8" s="71" customFormat="1" ht="15">
      <c r="A113" s="65" t="s">
        <v>42</v>
      </c>
      <c r="B113" s="66" t="s">
        <v>11</v>
      </c>
      <c r="C113" s="67" t="s">
        <v>122</v>
      </c>
      <c r="D113" s="68">
        <v>85.93</v>
      </c>
      <c r="E113" s="66">
        <v>9.45</v>
      </c>
      <c r="F113" s="69">
        <f t="shared" si="5"/>
        <v>95.38000000000001</v>
      </c>
      <c r="G113" s="66"/>
      <c r="H113" s="70">
        <f>F113*H5</f>
        <v>119225.00000000001</v>
      </c>
    </row>
    <row r="114" spans="1:8" s="71" customFormat="1" ht="15">
      <c r="A114" s="78" t="s">
        <v>42</v>
      </c>
      <c r="B114" s="66" t="s">
        <v>12</v>
      </c>
      <c r="C114" s="80" t="s">
        <v>121</v>
      </c>
      <c r="D114" s="81">
        <v>91.05</v>
      </c>
      <c r="E114" s="79">
        <v>10.02</v>
      </c>
      <c r="F114" s="82">
        <f t="shared" si="5"/>
        <v>101.07</v>
      </c>
      <c r="G114" s="79"/>
      <c r="H114" s="83">
        <f>F114*H5</f>
        <v>126337.49999999999</v>
      </c>
    </row>
    <row r="115" spans="1:8" s="71" customFormat="1" ht="15.75" thickBot="1">
      <c r="A115" s="72" t="s">
        <v>42</v>
      </c>
      <c r="B115" s="73" t="s">
        <v>52</v>
      </c>
      <c r="C115" s="74" t="s">
        <v>122</v>
      </c>
      <c r="D115" s="75">
        <v>85.93</v>
      </c>
      <c r="E115" s="73">
        <v>9.45</v>
      </c>
      <c r="F115" s="76">
        <f t="shared" si="5"/>
        <v>95.38000000000001</v>
      </c>
      <c r="G115" s="73"/>
      <c r="H115" s="77">
        <f>F115*H5</f>
        <v>119225.00000000001</v>
      </c>
    </row>
    <row r="116" spans="1:8" s="71" customFormat="1" ht="15">
      <c r="A116" s="65" t="s">
        <v>43</v>
      </c>
      <c r="B116" s="66" t="s">
        <v>13</v>
      </c>
      <c r="C116" s="67" t="s">
        <v>122</v>
      </c>
      <c r="D116" s="68">
        <v>85.93</v>
      </c>
      <c r="E116" s="66">
        <v>9.45</v>
      </c>
      <c r="F116" s="69">
        <f t="shared" si="5"/>
        <v>95.38000000000001</v>
      </c>
      <c r="G116" s="66"/>
      <c r="H116" s="70">
        <f>F116*H5</f>
        <v>119225.00000000001</v>
      </c>
    </row>
    <row r="117" spans="1:8" s="71" customFormat="1" ht="15">
      <c r="A117" s="78" t="s">
        <v>43</v>
      </c>
      <c r="B117" s="66" t="s">
        <v>14</v>
      </c>
      <c r="C117" s="80" t="s">
        <v>121</v>
      </c>
      <c r="D117" s="81">
        <v>85.29</v>
      </c>
      <c r="E117" s="79">
        <v>9.38</v>
      </c>
      <c r="F117" s="82">
        <f t="shared" si="5"/>
        <v>94.67</v>
      </c>
      <c r="G117" s="79"/>
      <c r="H117" s="83">
        <f>F117*H5</f>
        <v>118337.5</v>
      </c>
    </row>
    <row r="118" spans="1:8" s="71" customFormat="1" ht="15.75" thickBot="1">
      <c r="A118" s="72" t="s">
        <v>43</v>
      </c>
      <c r="B118" s="73" t="s">
        <v>53</v>
      </c>
      <c r="C118" s="74" t="s">
        <v>122</v>
      </c>
      <c r="D118" s="75">
        <v>85.93</v>
      </c>
      <c r="E118" s="73">
        <v>9.45</v>
      </c>
      <c r="F118" s="76">
        <f t="shared" si="5"/>
        <v>95.38000000000001</v>
      </c>
      <c r="G118" s="73"/>
      <c r="H118" s="77">
        <f>F118*H5</f>
        <v>119225.00000000001</v>
      </c>
    </row>
    <row r="119" spans="1:8" s="71" customFormat="1" ht="15">
      <c r="A119" s="65" t="s">
        <v>46</v>
      </c>
      <c r="B119" s="66" t="s">
        <v>33</v>
      </c>
      <c r="C119" s="67" t="s">
        <v>122</v>
      </c>
      <c r="D119" s="68">
        <v>85.93</v>
      </c>
      <c r="E119" s="66">
        <v>9.45</v>
      </c>
      <c r="F119" s="69">
        <f t="shared" si="5"/>
        <v>95.38000000000001</v>
      </c>
      <c r="G119" s="66"/>
      <c r="H119" s="139">
        <f>F119*H5</f>
        <v>119225.00000000001</v>
      </c>
    </row>
    <row r="120" spans="1:8" s="71" customFormat="1" ht="15">
      <c r="A120" s="78" t="s">
        <v>46</v>
      </c>
      <c r="B120" s="66" t="s">
        <v>54</v>
      </c>
      <c r="C120" s="84" t="s">
        <v>127</v>
      </c>
      <c r="D120" s="81">
        <v>161.46</v>
      </c>
      <c r="E120" s="79">
        <v>17.76</v>
      </c>
      <c r="F120" s="82">
        <f>D120+E120</f>
        <v>179.22</v>
      </c>
      <c r="G120" s="79">
        <v>79.53</v>
      </c>
      <c r="H120" s="83">
        <f>F120*H5+G120*550</f>
        <v>267766.5</v>
      </c>
    </row>
    <row r="121" spans="1:8" s="71" customFormat="1" ht="15.75" thickBot="1">
      <c r="A121" s="72" t="s">
        <v>46</v>
      </c>
      <c r="B121" s="73" t="s">
        <v>55</v>
      </c>
      <c r="C121" s="74" t="s">
        <v>122</v>
      </c>
      <c r="D121" s="75">
        <v>85.93</v>
      </c>
      <c r="E121" s="73">
        <v>9.45</v>
      </c>
      <c r="F121" s="76">
        <f>D121+E121</f>
        <v>95.38000000000001</v>
      </c>
      <c r="G121" s="73"/>
      <c r="H121" s="77">
        <f>F121*H5</f>
        <v>119225.00000000001</v>
      </c>
    </row>
    <row r="122" spans="1:8" s="71" customFormat="1" ht="15">
      <c r="A122" s="65" t="s">
        <v>47</v>
      </c>
      <c r="B122" s="66" t="s">
        <v>88</v>
      </c>
      <c r="C122" s="67" t="s">
        <v>122</v>
      </c>
      <c r="D122" s="68">
        <v>85.93</v>
      </c>
      <c r="E122" s="66">
        <v>9.45</v>
      </c>
      <c r="F122" s="69">
        <f>D122+E122</f>
        <v>95.38000000000001</v>
      </c>
      <c r="G122" s="66"/>
      <c r="H122" s="70">
        <f>F122*H5</f>
        <v>119225.00000000001</v>
      </c>
    </row>
    <row r="123" spans="1:8" s="71" customFormat="1" ht="15">
      <c r="A123" s="78" t="s">
        <v>47</v>
      </c>
      <c r="B123" s="66" t="s">
        <v>56</v>
      </c>
      <c r="C123" s="80" t="s">
        <v>122</v>
      </c>
      <c r="D123" s="81">
        <v>85.93</v>
      </c>
      <c r="E123" s="79">
        <v>9.45</v>
      </c>
      <c r="F123" s="82">
        <f>D123+E123</f>
        <v>95.38000000000001</v>
      </c>
      <c r="G123" s="79"/>
      <c r="H123" s="83">
        <f>F123*H5</f>
        <v>119225.00000000001</v>
      </c>
    </row>
    <row r="124" spans="1:8" ht="15">
      <c r="A124" s="20"/>
      <c r="B124" s="21"/>
      <c r="C124" s="22"/>
      <c r="D124" s="41"/>
      <c r="E124" s="21"/>
      <c r="F124" s="23"/>
      <c r="G124" s="21"/>
      <c r="H124" s="24"/>
    </row>
    <row r="125" spans="1:8" ht="15">
      <c r="A125" s="189" t="s">
        <v>57</v>
      </c>
      <c r="B125" s="190"/>
      <c r="C125" s="45"/>
      <c r="D125" s="41"/>
      <c r="E125" s="21"/>
      <c r="F125" s="23"/>
      <c r="G125" s="21"/>
      <c r="H125" s="24"/>
    </row>
    <row r="126" spans="1:8" s="91" customFormat="1" ht="15">
      <c r="A126" s="93" t="s">
        <v>40</v>
      </c>
      <c r="B126" s="94" t="s">
        <v>24</v>
      </c>
      <c r="C126" s="95" t="s">
        <v>123</v>
      </c>
      <c r="D126" s="96">
        <v>48.57</v>
      </c>
      <c r="E126" s="94">
        <v>5.34</v>
      </c>
      <c r="F126" s="97">
        <f>D126+E126</f>
        <v>53.91</v>
      </c>
      <c r="G126" s="94"/>
      <c r="H126" s="98">
        <f>F126*H5</f>
        <v>67387.5</v>
      </c>
    </row>
    <row r="127" spans="1:8" s="91" customFormat="1" ht="15">
      <c r="A127" s="93" t="s">
        <v>40</v>
      </c>
      <c r="B127" s="94" t="s">
        <v>59</v>
      </c>
      <c r="C127" s="95" t="s">
        <v>129</v>
      </c>
      <c r="D127" s="96">
        <v>55.97</v>
      </c>
      <c r="E127" s="94">
        <v>6.16</v>
      </c>
      <c r="F127" s="97">
        <f aca="true" t="shared" si="6" ref="F127:F137">D127+E127</f>
        <v>62.129999999999995</v>
      </c>
      <c r="G127" s="94"/>
      <c r="H127" s="98">
        <f>F127*H5</f>
        <v>77662.5</v>
      </c>
    </row>
    <row r="128" spans="1:8" ht="15.75" thickBot="1">
      <c r="A128" s="35" t="s">
        <v>40</v>
      </c>
      <c r="B128" s="36" t="s">
        <v>60</v>
      </c>
      <c r="C128" s="37" t="s">
        <v>129</v>
      </c>
      <c r="D128" s="38">
        <v>56.15</v>
      </c>
      <c r="E128" s="36">
        <v>6.18</v>
      </c>
      <c r="F128" s="39">
        <f t="shared" si="6"/>
        <v>62.33</v>
      </c>
      <c r="G128" s="36"/>
      <c r="H128" s="40">
        <f>F128*H5</f>
        <v>77912.5</v>
      </c>
    </row>
    <row r="129" spans="1:8" s="71" customFormat="1" ht="15">
      <c r="A129" s="65" t="s">
        <v>41</v>
      </c>
      <c r="B129" s="66" t="s">
        <v>15</v>
      </c>
      <c r="C129" s="67" t="s">
        <v>125</v>
      </c>
      <c r="D129" s="68">
        <v>111.76</v>
      </c>
      <c r="E129" s="66">
        <v>12.29</v>
      </c>
      <c r="F129" s="69">
        <f t="shared" si="6"/>
        <v>124.05000000000001</v>
      </c>
      <c r="G129" s="66"/>
      <c r="H129" s="70">
        <f>F129*H5</f>
        <v>155062.5</v>
      </c>
    </row>
    <row r="130" spans="1:8" s="91" customFormat="1" ht="15">
      <c r="A130" s="93" t="s">
        <v>41</v>
      </c>
      <c r="B130" s="94" t="s">
        <v>16</v>
      </c>
      <c r="C130" s="95" t="s">
        <v>129</v>
      </c>
      <c r="D130" s="96">
        <v>55.97</v>
      </c>
      <c r="E130" s="94">
        <v>6.16</v>
      </c>
      <c r="F130" s="97">
        <f t="shared" si="6"/>
        <v>62.129999999999995</v>
      </c>
      <c r="G130" s="94"/>
      <c r="H130" s="98">
        <f>F130*H5</f>
        <v>77662.5</v>
      </c>
    </row>
    <row r="131" spans="1:8" s="71" customFormat="1" ht="15">
      <c r="A131" s="78" t="s">
        <v>41</v>
      </c>
      <c r="B131" s="79" t="s">
        <v>17</v>
      </c>
      <c r="C131" s="80" t="s">
        <v>129</v>
      </c>
      <c r="D131" s="81">
        <v>56.15</v>
      </c>
      <c r="E131" s="79">
        <v>6.18</v>
      </c>
      <c r="F131" s="82">
        <f t="shared" si="6"/>
        <v>62.33</v>
      </c>
      <c r="G131" s="79"/>
      <c r="H131" s="83">
        <f>F131*H5</f>
        <v>77912.5</v>
      </c>
    </row>
    <row r="132" spans="1:8" s="71" customFormat="1" ht="15.75" thickBot="1">
      <c r="A132" s="72" t="s">
        <v>41</v>
      </c>
      <c r="B132" s="73" t="s">
        <v>89</v>
      </c>
      <c r="C132" s="74" t="s">
        <v>122</v>
      </c>
      <c r="D132" s="75">
        <v>85.1</v>
      </c>
      <c r="E132" s="73">
        <v>9.36</v>
      </c>
      <c r="F132" s="76">
        <f t="shared" si="6"/>
        <v>94.46</v>
      </c>
      <c r="G132" s="73"/>
      <c r="H132" s="77">
        <f>F132*H5</f>
        <v>118074.99999999999</v>
      </c>
    </row>
    <row r="133" spans="1:8" s="71" customFormat="1" ht="15">
      <c r="A133" s="65" t="s">
        <v>42</v>
      </c>
      <c r="B133" s="66" t="s">
        <v>18</v>
      </c>
      <c r="C133" s="67" t="s">
        <v>130</v>
      </c>
      <c r="D133" s="68">
        <v>92.19</v>
      </c>
      <c r="E133" s="66">
        <v>10.14</v>
      </c>
      <c r="F133" s="69">
        <f t="shared" si="6"/>
        <v>102.33</v>
      </c>
      <c r="G133" s="66">
        <v>44.2</v>
      </c>
      <c r="H133" s="70">
        <f>F133*H5+G133*550</f>
        <v>152222.5</v>
      </c>
    </row>
    <row r="134" spans="1:8" s="91" customFormat="1" ht="15">
      <c r="A134" s="93" t="s">
        <v>42</v>
      </c>
      <c r="B134" s="111" t="s">
        <v>19</v>
      </c>
      <c r="C134" s="95" t="s">
        <v>129</v>
      </c>
      <c r="D134" s="96">
        <v>56.15</v>
      </c>
      <c r="E134" s="94">
        <v>6.18</v>
      </c>
      <c r="F134" s="97">
        <f t="shared" si="6"/>
        <v>62.33</v>
      </c>
      <c r="G134" s="94"/>
      <c r="H134" s="98">
        <f>F134*H5</f>
        <v>77912.5</v>
      </c>
    </row>
    <row r="135" spans="1:8" s="71" customFormat="1" ht="15.75" thickBot="1">
      <c r="A135" s="72" t="s">
        <v>42</v>
      </c>
      <c r="B135" s="73" t="s">
        <v>20</v>
      </c>
      <c r="C135" s="74" t="s">
        <v>122</v>
      </c>
      <c r="D135" s="75">
        <v>86.54</v>
      </c>
      <c r="E135" s="73">
        <v>9.51</v>
      </c>
      <c r="F135" s="76">
        <f t="shared" si="6"/>
        <v>96.05000000000001</v>
      </c>
      <c r="G135" s="73"/>
      <c r="H135" s="77">
        <f>F135*H5</f>
        <v>120062.50000000001</v>
      </c>
    </row>
    <row r="136" spans="1:8" s="71" customFormat="1" ht="15">
      <c r="A136" s="65" t="s">
        <v>43</v>
      </c>
      <c r="B136" s="66" t="s">
        <v>21</v>
      </c>
      <c r="C136" s="67" t="s">
        <v>122</v>
      </c>
      <c r="D136" s="68">
        <v>77.88</v>
      </c>
      <c r="E136" s="66">
        <v>8.57</v>
      </c>
      <c r="F136" s="69">
        <f t="shared" si="6"/>
        <v>86.44999999999999</v>
      </c>
      <c r="G136" s="66">
        <v>11.5</v>
      </c>
      <c r="H136" s="70">
        <f>F136*H5+G136*550</f>
        <v>114387.49999999999</v>
      </c>
    </row>
    <row r="137" spans="1:8" s="71" customFormat="1" ht="15">
      <c r="A137" s="78" t="s">
        <v>43</v>
      </c>
      <c r="B137" s="66" t="s">
        <v>22</v>
      </c>
      <c r="C137" s="80" t="s">
        <v>129</v>
      </c>
      <c r="D137" s="81">
        <v>56.52</v>
      </c>
      <c r="E137" s="79">
        <v>6.22</v>
      </c>
      <c r="F137" s="82">
        <f t="shared" si="6"/>
        <v>62.74</v>
      </c>
      <c r="G137" s="79"/>
      <c r="H137" s="83">
        <f>F137*H5</f>
        <v>78425</v>
      </c>
    </row>
    <row r="138" spans="1:8" s="71" customFormat="1" ht="15.75" thickBot="1">
      <c r="A138" s="72" t="s">
        <v>43</v>
      </c>
      <c r="B138" s="73" t="s">
        <v>23</v>
      </c>
      <c r="C138" s="74" t="s">
        <v>122</v>
      </c>
      <c r="D138" s="75">
        <v>85.1</v>
      </c>
      <c r="E138" s="73">
        <v>9.36</v>
      </c>
      <c r="F138" s="76">
        <v>94.46</v>
      </c>
      <c r="G138" s="73"/>
      <c r="H138" s="77">
        <f>F138*H5</f>
        <v>118074.99999999999</v>
      </c>
    </row>
    <row r="139" spans="1:8" s="71" customFormat="1" ht="15">
      <c r="A139" s="65" t="s">
        <v>46</v>
      </c>
      <c r="B139" s="66" t="s">
        <v>91</v>
      </c>
      <c r="C139" s="67" t="s">
        <v>131</v>
      </c>
      <c r="D139" s="68">
        <v>171.54</v>
      </c>
      <c r="E139" s="66">
        <v>18.87</v>
      </c>
      <c r="F139" s="69">
        <f>D139+E139</f>
        <v>190.41</v>
      </c>
      <c r="G139" s="66">
        <v>46.42</v>
      </c>
      <c r="H139" s="70">
        <f>F139*H5+G139*550</f>
        <v>263543.5</v>
      </c>
    </row>
    <row r="140" spans="1:8" s="71" customFormat="1" ht="15">
      <c r="A140" s="78" t="s">
        <v>46</v>
      </c>
      <c r="B140" s="79" t="s">
        <v>90</v>
      </c>
      <c r="C140" s="80" t="s">
        <v>122</v>
      </c>
      <c r="D140" s="81">
        <v>85.1</v>
      </c>
      <c r="E140" s="79">
        <v>9.36</v>
      </c>
      <c r="F140" s="82">
        <f>D140+E140</f>
        <v>94.46</v>
      </c>
      <c r="G140" s="79"/>
      <c r="H140" s="83">
        <f>F140*H5</f>
        <v>118074.99999999999</v>
      </c>
    </row>
    <row r="143" spans="1:8" s="63" customFormat="1" ht="15.75">
      <c r="A143" s="57" t="s">
        <v>36</v>
      </c>
      <c r="B143" s="58"/>
      <c r="C143" s="59"/>
      <c r="D143" s="58"/>
      <c r="E143" s="58"/>
      <c r="F143" s="60"/>
      <c r="G143" s="58"/>
      <c r="H143" s="61"/>
    </row>
    <row r="144" spans="1:8" ht="15">
      <c r="A144" s="189" t="s">
        <v>49</v>
      </c>
      <c r="B144" s="190"/>
      <c r="C144" s="42"/>
      <c r="G144" s="43"/>
      <c r="H144" s="44"/>
    </row>
    <row r="145" spans="1:8" s="71" customFormat="1" ht="15">
      <c r="A145" s="65" t="s">
        <v>40</v>
      </c>
      <c r="B145" s="66" t="s">
        <v>25</v>
      </c>
      <c r="C145" s="67" t="s">
        <v>121</v>
      </c>
      <c r="D145" s="81">
        <v>85.27</v>
      </c>
      <c r="E145" s="79">
        <v>9.38</v>
      </c>
      <c r="F145" s="82">
        <f>D145+E145</f>
        <v>94.64999999999999</v>
      </c>
      <c r="G145" s="66"/>
      <c r="H145" s="70">
        <f>F145*H5</f>
        <v>118312.49999999999</v>
      </c>
    </row>
    <row r="146" spans="1:8" s="71" customFormat="1" ht="15.75" thickBot="1">
      <c r="A146" s="72" t="s">
        <v>40</v>
      </c>
      <c r="B146" s="73" t="s">
        <v>26</v>
      </c>
      <c r="C146" s="74" t="s">
        <v>123</v>
      </c>
      <c r="D146" s="75">
        <v>41.98</v>
      </c>
      <c r="E146" s="73">
        <v>4.62</v>
      </c>
      <c r="F146" s="76">
        <f aca="true" t="shared" si="7" ref="F146:F157">D146+E146</f>
        <v>46.599999999999994</v>
      </c>
      <c r="G146" s="73"/>
      <c r="H146" s="77">
        <f>F146*H5</f>
        <v>58249.99999999999</v>
      </c>
    </row>
    <row r="147" spans="1:8" ht="15">
      <c r="A147" s="29" t="s">
        <v>41</v>
      </c>
      <c r="B147" s="30" t="s">
        <v>2</v>
      </c>
      <c r="C147" s="31" t="s">
        <v>122</v>
      </c>
      <c r="D147" s="32">
        <v>87.14</v>
      </c>
      <c r="E147" s="30">
        <v>9.59</v>
      </c>
      <c r="F147" s="33">
        <f t="shared" si="7"/>
        <v>96.73</v>
      </c>
      <c r="G147" s="30"/>
      <c r="H147" s="34">
        <f>F147*H5</f>
        <v>120912.5</v>
      </c>
    </row>
    <row r="148" spans="1:8" s="71" customFormat="1" ht="15">
      <c r="A148" s="78" t="s">
        <v>41</v>
      </c>
      <c r="B148" s="79" t="s">
        <v>3</v>
      </c>
      <c r="C148" s="80" t="s">
        <v>121</v>
      </c>
      <c r="D148" s="81">
        <v>85.27</v>
      </c>
      <c r="E148" s="79">
        <v>9.38</v>
      </c>
      <c r="F148" s="82">
        <f t="shared" si="7"/>
        <v>94.64999999999999</v>
      </c>
      <c r="G148" s="79"/>
      <c r="H148" s="70">
        <f>F148*H5</f>
        <v>118312.49999999999</v>
      </c>
    </row>
    <row r="149" spans="1:8" ht="15.75" thickBot="1">
      <c r="A149" s="35" t="s">
        <v>41</v>
      </c>
      <c r="B149" s="36" t="s">
        <v>27</v>
      </c>
      <c r="C149" s="37" t="s">
        <v>122</v>
      </c>
      <c r="D149" s="38">
        <v>86.04</v>
      </c>
      <c r="E149" s="36">
        <v>9.46</v>
      </c>
      <c r="F149" s="39">
        <f t="shared" si="7"/>
        <v>95.5</v>
      </c>
      <c r="G149" s="36"/>
      <c r="H149" s="40">
        <f>F149*H5</f>
        <v>119375</v>
      </c>
    </row>
    <row r="150" spans="1:8" s="71" customFormat="1" ht="15">
      <c r="A150" s="65" t="s">
        <v>42</v>
      </c>
      <c r="B150" s="66" t="s">
        <v>28</v>
      </c>
      <c r="C150" s="67" t="s">
        <v>122</v>
      </c>
      <c r="D150" s="68">
        <v>87.14</v>
      </c>
      <c r="E150" s="66">
        <v>9.59</v>
      </c>
      <c r="F150" s="69">
        <f t="shared" si="7"/>
        <v>96.73</v>
      </c>
      <c r="G150" s="66"/>
      <c r="H150" s="70">
        <f>F150*H5</f>
        <v>120912.5</v>
      </c>
    </row>
    <row r="151" spans="1:8" s="91" customFormat="1" ht="15">
      <c r="A151" s="93" t="s">
        <v>42</v>
      </c>
      <c r="B151" s="94" t="s">
        <v>4</v>
      </c>
      <c r="C151" s="95" t="s">
        <v>121</v>
      </c>
      <c r="D151" s="96">
        <v>85.27</v>
      </c>
      <c r="E151" s="94">
        <v>9.38</v>
      </c>
      <c r="F151" s="97">
        <f t="shared" si="7"/>
        <v>94.64999999999999</v>
      </c>
      <c r="G151" s="94"/>
      <c r="H151" s="118">
        <f>F151*H5</f>
        <v>118312.49999999999</v>
      </c>
    </row>
    <row r="152" spans="1:8" s="71" customFormat="1" ht="15.75" thickBot="1">
      <c r="A152" s="72" t="s">
        <v>42</v>
      </c>
      <c r="B152" s="73" t="s">
        <v>5</v>
      </c>
      <c r="C152" s="74" t="s">
        <v>122</v>
      </c>
      <c r="D152" s="75">
        <v>91.24</v>
      </c>
      <c r="E152" s="73">
        <v>10.04</v>
      </c>
      <c r="F152" s="76">
        <f t="shared" si="7"/>
        <v>101.28</v>
      </c>
      <c r="G152" s="73"/>
      <c r="H152" s="77">
        <f>F152*H5</f>
        <v>126600</v>
      </c>
    </row>
    <row r="153" spans="1:8" s="71" customFormat="1" ht="15">
      <c r="A153" s="65" t="s">
        <v>43</v>
      </c>
      <c r="B153" s="66" t="s">
        <v>6</v>
      </c>
      <c r="C153" s="67" t="s">
        <v>122</v>
      </c>
      <c r="D153" s="68">
        <v>87.14</v>
      </c>
      <c r="E153" s="66">
        <v>9.59</v>
      </c>
      <c r="F153" s="69">
        <f t="shared" si="7"/>
        <v>96.73</v>
      </c>
      <c r="G153" s="66"/>
      <c r="H153" s="70">
        <f>F153*H5</f>
        <v>120912.5</v>
      </c>
    </row>
    <row r="154" spans="1:8" s="71" customFormat="1" ht="15">
      <c r="A154" s="78" t="s">
        <v>43</v>
      </c>
      <c r="B154" s="79" t="s">
        <v>7</v>
      </c>
      <c r="C154" s="80" t="s">
        <v>121</v>
      </c>
      <c r="D154" s="81">
        <v>85.27</v>
      </c>
      <c r="E154" s="79">
        <v>9.38</v>
      </c>
      <c r="F154" s="82">
        <f t="shared" si="7"/>
        <v>94.64999999999999</v>
      </c>
      <c r="G154" s="79"/>
      <c r="H154" s="70">
        <f>F154*H5</f>
        <v>118312.49999999999</v>
      </c>
    </row>
    <row r="155" spans="1:8" s="71" customFormat="1" ht="15.75" thickBot="1">
      <c r="A155" s="72" t="s">
        <v>43</v>
      </c>
      <c r="B155" s="73" t="s">
        <v>29</v>
      </c>
      <c r="C155" s="74" t="s">
        <v>122</v>
      </c>
      <c r="D155" s="75">
        <v>91.24</v>
      </c>
      <c r="E155" s="73">
        <v>10.04</v>
      </c>
      <c r="F155" s="76">
        <f t="shared" si="7"/>
        <v>101.28</v>
      </c>
      <c r="G155" s="73"/>
      <c r="H155" s="77">
        <f>F155*H5</f>
        <v>126600</v>
      </c>
    </row>
    <row r="156" spans="1:8" s="91" customFormat="1" ht="15.75" thickBot="1">
      <c r="A156" s="112" t="s">
        <v>46</v>
      </c>
      <c r="B156" s="111" t="s">
        <v>8</v>
      </c>
      <c r="C156" s="87" t="s">
        <v>122</v>
      </c>
      <c r="D156" s="113">
        <v>87.14</v>
      </c>
      <c r="E156" s="111">
        <v>9.59</v>
      </c>
      <c r="F156" s="114">
        <f t="shared" si="7"/>
        <v>96.73</v>
      </c>
      <c r="G156" s="111"/>
      <c r="H156" s="118">
        <f>F156*H5</f>
        <v>120912.5</v>
      </c>
    </row>
    <row r="157" spans="1:8" s="91" customFormat="1" ht="15">
      <c r="A157" s="93" t="s">
        <v>46</v>
      </c>
      <c r="B157" s="94" t="s">
        <v>45</v>
      </c>
      <c r="C157" s="115" t="s">
        <v>124</v>
      </c>
      <c r="D157" s="96">
        <v>146.45</v>
      </c>
      <c r="E157" s="94">
        <v>16.11</v>
      </c>
      <c r="F157" s="97">
        <f t="shared" si="7"/>
        <v>162.56</v>
      </c>
      <c r="G157" s="94">
        <v>18.87</v>
      </c>
      <c r="H157" s="118">
        <f>F157*H5+G157*550</f>
        <v>213578.5</v>
      </c>
    </row>
    <row r="158" spans="1:8" s="91" customFormat="1" ht="15.75" thickBot="1">
      <c r="A158" s="85" t="s">
        <v>46</v>
      </c>
      <c r="B158" s="86" t="s">
        <v>44</v>
      </c>
      <c r="C158" s="95" t="s">
        <v>122</v>
      </c>
      <c r="D158" s="88">
        <v>86.04</v>
      </c>
      <c r="E158" s="86">
        <v>9.46</v>
      </c>
      <c r="F158" s="89">
        <f>D158+E158</f>
        <v>95.5</v>
      </c>
      <c r="G158" s="86"/>
      <c r="H158" s="90">
        <f>F158*H5</f>
        <v>119375</v>
      </c>
    </row>
    <row r="159" spans="1:8" s="71" customFormat="1" ht="15">
      <c r="A159" s="102" t="s">
        <v>47</v>
      </c>
      <c r="B159" s="103" t="s">
        <v>31</v>
      </c>
      <c r="C159" s="104" t="s">
        <v>125</v>
      </c>
      <c r="D159" s="105">
        <v>103.41</v>
      </c>
      <c r="E159" s="103">
        <v>11.37</v>
      </c>
      <c r="F159" s="106">
        <f>D159+E159</f>
        <v>114.78</v>
      </c>
      <c r="G159" s="103"/>
      <c r="H159" s="99">
        <f>F159*H5</f>
        <v>143475</v>
      </c>
    </row>
    <row r="160" spans="1:8" ht="15">
      <c r="A160" s="20"/>
      <c r="B160" s="21"/>
      <c r="C160" s="22"/>
      <c r="D160" s="41"/>
      <c r="E160" s="21"/>
      <c r="F160" s="23"/>
      <c r="G160" s="21"/>
      <c r="H160" s="24"/>
    </row>
    <row r="161" spans="1:8" ht="15">
      <c r="A161" s="189" t="s">
        <v>48</v>
      </c>
      <c r="B161" s="190"/>
      <c r="C161" s="45"/>
      <c r="D161" s="41"/>
      <c r="E161" s="21"/>
      <c r="F161" s="23"/>
      <c r="G161" s="21"/>
      <c r="H161" s="24"/>
    </row>
    <row r="162" spans="1:8" ht="15">
      <c r="A162" s="19" t="s">
        <v>40</v>
      </c>
      <c r="B162" s="16" t="s">
        <v>30</v>
      </c>
      <c r="C162" s="14" t="s">
        <v>125</v>
      </c>
      <c r="D162" s="15">
        <v>107.12</v>
      </c>
      <c r="E162" s="16">
        <v>11.78</v>
      </c>
      <c r="F162" s="17">
        <f>D162+E162</f>
        <v>118.9</v>
      </c>
      <c r="G162" s="16"/>
      <c r="H162" s="18">
        <f>F162*H5</f>
        <v>148625</v>
      </c>
    </row>
    <row r="163" spans="1:8" s="91" customFormat="1" ht="15">
      <c r="A163" s="142" t="s">
        <v>40</v>
      </c>
      <c r="B163" s="143" t="s">
        <v>92</v>
      </c>
      <c r="C163" s="144" t="s">
        <v>121</v>
      </c>
      <c r="D163" s="145">
        <v>81.87</v>
      </c>
      <c r="E163" s="143">
        <v>9.01</v>
      </c>
      <c r="F163" s="146">
        <f aca="true" t="shared" si="8" ref="F163:F175">D163+E163</f>
        <v>90.88000000000001</v>
      </c>
      <c r="G163" s="143"/>
      <c r="H163" s="147">
        <f>F163*H5</f>
        <v>113600.00000000001</v>
      </c>
    </row>
    <row r="164" spans="1:8" s="91" customFormat="1" ht="15.75" thickBot="1">
      <c r="A164" s="85" t="s">
        <v>40</v>
      </c>
      <c r="B164" s="86" t="s">
        <v>93</v>
      </c>
      <c r="C164" s="87" t="s">
        <v>128</v>
      </c>
      <c r="D164" s="88">
        <v>36.43</v>
      </c>
      <c r="E164" s="86">
        <v>4.01</v>
      </c>
      <c r="F164" s="89">
        <f t="shared" si="8"/>
        <v>40.44</v>
      </c>
      <c r="G164" s="86"/>
      <c r="H164" s="90">
        <f>F164*H5</f>
        <v>50550</v>
      </c>
    </row>
    <row r="165" spans="1:8" s="71" customFormat="1" ht="15">
      <c r="A165" s="65" t="s">
        <v>41</v>
      </c>
      <c r="B165" s="66" t="s">
        <v>9</v>
      </c>
      <c r="C165" s="80" t="s">
        <v>125</v>
      </c>
      <c r="D165" s="68">
        <v>107.12</v>
      </c>
      <c r="E165" s="66">
        <v>11.78</v>
      </c>
      <c r="F165" s="69">
        <f t="shared" si="8"/>
        <v>118.9</v>
      </c>
      <c r="G165" s="66"/>
      <c r="H165" s="70">
        <f>F165*H5</f>
        <v>148625</v>
      </c>
    </row>
    <row r="166" spans="1:8" s="71" customFormat="1" ht="15">
      <c r="A166" s="65" t="s">
        <v>41</v>
      </c>
      <c r="B166" s="66" t="s">
        <v>10</v>
      </c>
      <c r="C166" s="80" t="s">
        <v>121</v>
      </c>
      <c r="D166" s="119">
        <v>81.87</v>
      </c>
      <c r="E166" s="120">
        <v>9.01</v>
      </c>
      <c r="F166" s="69">
        <f t="shared" si="8"/>
        <v>90.88000000000001</v>
      </c>
      <c r="G166" s="120"/>
      <c r="H166" s="70">
        <f>F166*H5</f>
        <v>113600.00000000001</v>
      </c>
    </row>
    <row r="167" spans="1:8" ht="15.75" thickBot="1">
      <c r="A167" s="35" t="s">
        <v>41</v>
      </c>
      <c r="B167" s="36" t="s">
        <v>94</v>
      </c>
      <c r="C167" s="37" t="s">
        <v>125</v>
      </c>
      <c r="D167" s="38">
        <v>107.12</v>
      </c>
      <c r="E167" s="36">
        <v>11.78</v>
      </c>
      <c r="F167" s="39">
        <f t="shared" si="8"/>
        <v>118.9</v>
      </c>
      <c r="G167" s="36"/>
      <c r="H167" s="40">
        <f>F167*H5</f>
        <v>148625</v>
      </c>
    </row>
    <row r="168" spans="1:8" s="91" customFormat="1" ht="15">
      <c r="A168" s="112" t="s">
        <v>42</v>
      </c>
      <c r="B168" s="111" t="s">
        <v>11</v>
      </c>
      <c r="C168" s="95" t="s">
        <v>125</v>
      </c>
      <c r="D168" s="113">
        <v>107.12</v>
      </c>
      <c r="E168" s="111">
        <v>11.78</v>
      </c>
      <c r="F168" s="114">
        <f t="shared" si="8"/>
        <v>118.9</v>
      </c>
      <c r="G168" s="111"/>
      <c r="H168" s="118">
        <f>F168*H5</f>
        <v>148625</v>
      </c>
    </row>
    <row r="169" spans="1:8" s="71" customFormat="1" ht="15">
      <c r="A169" s="78" t="s">
        <v>42</v>
      </c>
      <c r="B169" s="79" t="s">
        <v>12</v>
      </c>
      <c r="C169" s="80" t="s">
        <v>121</v>
      </c>
      <c r="D169" s="81">
        <v>81.88</v>
      </c>
      <c r="E169" s="79">
        <v>9.01</v>
      </c>
      <c r="F169" s="82">
        <f t="shared" si="8"/>
        <v>90.89</v>
      </c>
      <c r="G169" s="79"/>
      <c r="H169" s="83">
        <f>F169*H5</f>
        <v>113612.5</v>
      </c>
    </row>
    <row r="170" spans="1:8" s="71" customFormat="1" ht="15.75" thickBot="1">
      <c r="A170" s="72" t="s">
        <v>42</v>
      </c>
      <c r="B170" s="73" t="s">
        <v>52</v>
      </c>
      <c r="C170" s="74" t="s">
        <v>125</v>
      </c>
      <c r="D170" s="75">
        <v>107.12</v>
      </c>
      <c r="E170" s="73">
        <v>11.78</v>
      </c>
      <c r="F170" s="76">
        <f t="shared" si="8"/>
        <v>118.9</v>
      </c>
      <c r="G170" s="73"/>
      <c r="H170" s="77">
        <f>F170*H5</f>
        <v>148625</v>
      </c>
    </row>
    <row r="171" spans="1:8" s="91" customFormat="1" ht="15">
      <c r="A171" s="112" t="s">
        <v>43</v>
      </c>
      <c r="B171" s="111" t="s">
        <v>13</v>
      </c>
      <c r="C171" s="95" t="s">
        <v>125</v>
      </c>
      <c r="D171" s="113">
        <v>107.12</v>
      </c>
      <c r="E171" s="111">
        <v>11.78</v>
      </c>
      <c r="F171" s="114">
        <f t="shared" si="8"/>
        <v>118.9</v>
      </c>
      <c r="G171" s="111"/>
      <c r="H171" s="118">
        <f>F171*H5</f>
        <v>148625</v>
      </c>
    </row>
    <row r="172" spans="1:8" s="71" customFormat="1" ht="15">
      <c r="A172" s="78" t="s">
        <v>43</v>
      </c>
      <c r="B172" s="79" t="s">
        <v>14</v>
      </c>
      <c r="C172" s="80" t="s">
        <v>121</v>
      </c>
      <c r="D172" s="81">
        <v>81.87</v>
      </c>
      <c r="E172" s="79">
        <v>9.01</v>
      </c>
      <c r="F172" s="82">
        <f t="shared" si="8"/>
        <v>90.88000000000001</v>
      </c>
      <c r="G172" s="79"/>
      <c r="H172" s="83">
        <f>F172*H5</f>
        <v>113600.00000000001</v>
      </c>
    </row>
    <row r="173" spans="1:8" s="71" customFormat="1" ht="15.75" thickBot="1">
      <c r="A173" s="72" t="s">
        <v>43</v>
      </c>
      <c r="B173" s="73" t="s">
        <v>53</v>
      </c>
      <c r="C173" s="74" t="s">
        <v>125</v>
      </c>
      <c r="D173" s="75">
        <v>107.12</v>
      </c>
      <c r="E173" s="73">
        <v>11.78</v>
      </c>
      <c r="F173" s="76">
        <f t="shared" si="8"/>
        <v>118.9</v>
      </c>
      <c r="G173" s="73"/>
      <c r="H173" s="77">
        <f>F173*H5</f>
        <v>148625</v>
      </c>
    </row>
    <row r="174" spans="1:8" s="91" customFormat="1" ht="15">
      <c r="A174" s="112" t="s">
        <v>46</v>
      </c>
      <c r="B174" s="111" t="s">
        <v>33</v>
      </c>
      <c r="C174" s="115" t="s">
        <v>121</v>
      </c>
      <c r="D174" s="113">
        <v>93.3</v>
      </c>
      <c r="E174" s="111">
        <v>10.26</v>
      </c>
      <c r="F174" s="114">
        <f t="shared" si="8"/>
        <v>103.56</v>
      </c>
      <c r="G174" s="111"/>
      <c r="H174" s="118">
        <f>F174*H5</f>
        <v>129450</v>
      </c>
    </row>
    <row r="175" spans="1:8" s="71" customFormat="1" ht="15">
      <c r="A175" s="78" t="s">
        <v>46</v>
      </c>
      <c r="B175" s="79" t="s">
        <v>54</v>
      </c>
      <c r="C175" s="84" t="s">
        <v>127</v>
      </c>
      <c r="D175" s="81">
        <v>163.94</v>
      </c>
      <c r="E175" s="79">
        <v>18.03</v>
      </c>
      <c r="F175" s="82">
        <f t="shared" si="8"/>
        <v>181.97</v>
      </c>
      <c r="G175" s="79">
        <v>62.11</v>
      </c>
      <c r="H175" s="83">
        <f>F175*H5+G175*550</f>
        <v>261623</v>
      </c>
    </row>
    <row r="176" spans="1:8" s="71" customFormat="1" ht="15.75" thickBot="1">
      <c r="A176" s="72" t="s">
        <v>46</v>
      </c>
      <c r="B176" s="73" t="s">
        <v>55</v>
      </c>
      <c r="C176" s="74" t="s">
        <v>121</v>
      </c>
      <c r="D176" s="75">
        <v>93.3</v>
      </c>
      <c r="E176" s="73">
        <v>10.26</v>
      </c>
      <c r="F176" s="76">
        <f>D176+E176</f>
        <v>103.56</v>
      </c>
      <c r="G176" s="73"/>
      <c r="H176" s="77">
        <f>F176*H5</f>
        <v>129450</v>
      </c>
    </row>
    <row r="177" spans="1:8" s="71" customFormat="1" ht="15">
      <c r="A177" s="65" t="s">
        <v>47</v>
      </c>
      <c r="B177" s="66" t="s">
        <v>88</v>
      </c>
      <c r="C177" s="67" t="s">
        <v>121</v>
      </c>
      <c r="D177" s="68">
        <v>93.3</v>
      </c>
      <c r="E177" s="66">
        <v>10.26</v>
      </c>
      <c r="F177" s="69">
        <f>D177+E177</f>
        <v>103.56</v>
      </c>
      <c r="G177" s="66"/>
      <c r="H177" s="99">
        <f>F177*H5</f>
        <v>129450</v>
      </c>
    </row>
    <row r="178" spans="1:8" s="71" customFormat="1" ht="15">
      <c r="A178" s="65" t="s">
        <v>47</v>
      </c>
      <c r="B178" s="66" t="s">
        <v>56</v>
      </c>
      <c r="C178" s="67" t="s">
        <v>121</v>
      </c>
      <c r="D178" s="68">
        <v>93.3</v>
      </c>
      <c r="E178" s="66">
        <v>10.26</v>
      </c>
      <c r="F178" s="69">
        <f>D178+E178</f>
        <v>103.56</v>
      </c>
      <c r="G178" s="66"/>
      <c r="H178" s="70">
        <f>F178*H5</f>
        <v>129450</v>
      </c>
    </row>
    <row r="179" spans="1:8" ht="15">
      <c r="A179" s="20"/>
      <c r="B179" s="21"/>
      <c r="C179" s="22"/>
      <c r="D179" s="41"/>
      <c r="E179" s="21"/>
      <c r="F179" s="23"/>
      <c r="G179" s="21"/>
      <c r="H179" s="24"/>
    </row>
    <row r="180" spans="1:8" ht="15">
      <c r="A180" s="189" t="s">
        <v>57</v>
      </c>
      <c r="B180" s="190"/>
      <c r="C180" s="45"/>
      <c r="D180" s="41"/>
      <c r="E180" s="21"/>
      <c r="F180" s="23"/>
      <c r="G180" s="21"/>
      <c r="H180" s="24"/>
    </row>
    <row r="181" spans="1:8" ht="15">
      <c r="A181" s="19" t="s">
        <v>40</v>
      </c>
      <c r="B181" s="16" t="s">
        <v>24</v>
      </c>
      <c r="C181" s="14" t="s">
        <v>132</v>
      </c>
      <c r="D181" s="15">
        <v>60.56</v>
      </c>
      <c r="E181" s="16">
        <v>6.66</v>
      </c>
      <c r="F181" s="17">
        <f>D181+E181</f>
        <v>67.22</v>
      </c>
      <c r="G181" s="16"/>
      <c r="H181" s="18">
        <f>F181*H5</f>
        <v>84025</v>
      </c>
    </row>
    <row r="182" spans="1:8" ht="15">
      <c r="A182" s="19" t="s">
        <v>40</v>
      </c>
      <c r="B182" s="16" t="s">
        <v>96</v>
      </c>
      <c r="C182" s="14" t="s">
        <v>126</v>
      </c>
      <c r="D182" s="15">
        <v>121.78</v>
      </c>
      <c r="E182" s="16">
        <v>13.4</v>
      </c>
      <c r="F182" s="17">
        <f aca="true" t="shared" si="9" ref="F182:F194">D182+E182</f>
        <v>135.18</v>
      </c>
      <c r="G182" s="16"/>
      <c r="H182" s="18">
        <f>F182*H5</f>
        <v>168975</v>
      </c>
    </row>
    <row r="183" spans="1:8" s="71" customFormat="1" ht="15">
      <c r="A183" s="78" t="s">
        <v>40</v>
      </c>
      <c r="B183" s="79" t="s">
        <v>97</v>
      </c>
      <c r="C183" s="80" t="s">
        <v>126</v>
      </c>
      <c r="D183" s="81">
        <v>121.78</v>
      </c>
      <c r="E183" s="79">
        <v>13.4</v>
      </c>
      <c r="F183" s="82">
        <f>D183+E183</f>
        <v>135.18</v>
      </c>
      <c r="G183" s="79"/>
      <c r="H183" s="83">
        <f>F183*H5</f>
        <v>168975</v>
      </c>
    </row>
    <row r="184" spans="1:8" ht="15.75" thickBot="1">
      <c r="A184" s="51" t="s">
        <v>40</v>
      </c>
      <c r="B184" s="52" t="s">
        <v>95</v>
      </c>
      <c r="C184" s="53" t="s">
        <v>122</v>
      </c>
      <c r="D184" s="54">
        <v>86.86</v>
      </c>
      <c r="E184" s="52">
        <v>9.55</v>
      </c>
      <c r="F184" s="55">
        <f t="shared" si="9"/>
        <v>96.41</v>
      </c>
      <c r="G184" s="52"/>
      <c r="H184" s="56">
        <f>F184*H5</f>
        <v>120512.5</v>
      </c>
    </row>
    <row r="185" spans="1:8" s="71" customFormat="1" ht="15">
      <c r="A185" s="65" t="s">
        <v>41</v>
      </c>
      <c r="B185" s="66" t="s">
        <v>15</v>
      </c>
      <c r="C185" s="67" t="s">
        <v>122</v>
      </c>
      <c r="D185" s="68">
        <v>86.86</v>
      </c>
      <c r="E185" s="66">
        <v>9.55</v>
      </c>
      <c r="F185" s="69">
        <f t="shared" si="9"/>
        <v>96.41</v>
      </c>
      <c r="G185" s="66"/>
      <c r="H185" s="70">
        <f>F185*H5</f>
        <v>120512.5</v>
      </c>
    </row>
    <row r="186" spans="1:8" s="71" customFormat="1" ht="15.75" thickBot="1">
      <c r="A186" s="72" t="s">
        <v>41</v>
      </c>
      <c r="B186" s="73" t="s">
        <v>16</v>
      </c>
      <c r="C186" s="74" t="s">
        <v>122</v>
      </c>
      <c r="D186" s="75">
        <v>86.86</v>
      </c>
      <c r="E186" s="73">
        <v>9.55</v>
      </c>
      <c r="F186" s="76">
        <f t="shared" si="9"/>
        <v>96.41</v>
      </c>
      <c r="G186" s="73"/>
      <c r="H186" s="77">
        <f>F186*H5</f>
        <v>120512.5</v>
      </c>
    </row>
    <row r="187" spans="1:8" ht="15">
      <c r="A187" s="29" t="s">
        <v>42</v>
      </c>
      <c r="B187" s="30" t="s">
        <v>18</v>
      </c>
      <c r="C187" s="31" t="s">
        <v>122</v>
      </c>
      <c r="D187" s="32">
        <v>87.14</v>
      </c>
      <c r="E187" s="30">
        <v>9.59</v>
      </c>
      <c r="F187" s="33">
        <f t="shared" si="9"/>
        <v>96.73</v>
      </c>
      <c r="G187" s="30"/>
      <c r="H187" s="34">
        <f>F187*H5</f>
        <v>120912.5</v>
      </c>
    </row>
    <row r="188" spans="1:8" s="71" customFormat="1" ht="15">
      <c r="A188" s="78" t="s">
        <v>42</v>
      </c>
      <c r="B188" s="79" t="s">
        <v>19</v>
      </c>
      <c r="C188" s="80" t="s">
        <v>121</v>
      </c>
      <c r="D188" s="81">
        <v>91.03</v>
      </c>
      <c r="E188" s="79">
        <v>10.01</v>
      </c>
      <c r="F188" s="82">
        <f t="shared" si="9"/>
        <v>101.04</v>
      </c>
      <c r="G188" s="79"/>
      <c r="H188" s="83">
        <f>F188*H5</f>
        <v>126300.00000000001</v>
      </c>
    </row>
    <row r="189" spans="1:8" s="71" customFormat="1" ht="15.75" thickBot="1">
      <c r="A189" s="72" t="s">
        <v>42</v>
      </c>
      <c r="B189" s="73" t="s">
        <v>20</v>
      </c>
      <c r="C189" s="74" t="s">
        <v>122</v>
      </c>
      <c r="D189" s="75">
        <v>87.14</v>
      </c>
      <c r="E189" s="73">
        <v>9.59</v>
      </c>
      <c r="F189" s="76">
        <f t="shared" si="9"/>
        <v>96.73</v>
      </c>
      <c r="G189" s="73"/>
      <c r="H189" s="77">
        <f>F189*H5</f>
        <v>120912.5</v>
      </c>
    </row>
    <row r="190" spans="1:8" s="71" customFormat="1" ht="15">
      <c r="A190" s="65" t="s">
        <v>43</v>
      </c>
      <c r="B190" s="66" t="s">
        <v>21</v>
      </c>
      <c r="C190" s="67" t="s">
        <v>122</v>
      </c>
      <c r="D190" s="68">
        <v>87.14</v>
      </c>
      <c r="E190" s="66">
        <v>9.59</v>
      </c>
      <c r="F190" s="69">
        <f t="shared" si="9"/>
        <v>96.73</v>
      </c>
      <c r="G190" s="66"/>
      <c r="H190" s="70">
        <f>F190*H5</f>
        <v>120912.5</v>
      </c>
    </row>
    <row r="191" spans="1:8" s="71" customFormat="1" ht="15">
      <c r="A191" s="78" t="s">
        <v>43</v>
      </c>
      <c r="B191" s="79" t="s">
        <v>22</v>
      </c>
      <c r="C191" s="80" t="s">
        <v>121</v>
      </c>
      <c r="D191" s="81">
        <v>85.27</v>
      </c>
      <c r="E191" s="79">
        <v>9.38</v>
      </c>
      <c r="F191" s="82">
        <f t="shared" si="9"/>
        <v>94.64999999999999</v>
      </c>
      <c r="G191" s="79"/>
      <c r="H191" s="83">
        <f>F191*H5</f>
        <v>118312.49999999999</v>
      </c>
    </row>
    <row r="192" spans="1:8" s="71" customFormat="1" ht="15.75" thickBot="1">
      <c r="A192" s="72" t="s">
        <v>43</v>
      </c>
      <c r="B192" s="73" t="s">
        <v>23</v>
      </c>
      <c r="C192" s="74" t="s">
        <v>122</v>
      </c>
      <c r="D192" s="75">
        <v>87.14</v>
      </c>
      <c r="E192" s="73">
        <v>9.59</v>
      </c>
      <c r="F192" s="76">
        <f t="shared" si="9"/>
        <v>96.73</v>
      </c>
      <c r="G192" s="73"/>
      <c r="H192" s="77">
        <f>F192*H5</f>
        <v>120912.5</v>
      </c>
    </row>
    <row r="193" spans="1:8" s="91" customFormat="1" ht="15">
      <c r="A193" s="112" t="s">
        <v>46</v>
      </c>
      <c r="B193" s="111" t="s">
        <v>61</v>
      </c>
      <c r="C193" s="115" t="s">
        <v>122</v>
      </c>
      <c r="D193" s="113">
        <v>87.14</v>
      </c>
      <c r="E193" s="111">
        <v>9.59</v>
      </c>
      <c r="F193" s="114">
        <f t="shared" si="9"/>
        <v>96.73</v>
      </c>
      <c r="G193" s="111"/>
      <c r="H193" s="135">
        <f>F193*H5</f>
        <v>120912.5</v>
      </c>
    </row>
    <row r="194" spans="1:8" s="71" customFormat="1" ht="15">
      <c r="A194" s="78" t="s">
        <v>46</v>
      </c>
      <c r="B194" s="79" t="s">
        <v>62</v>
      </c>
      <c r="C194" s="84" t="s">
        <v>127</v>
      </c>
      <c r="D194" s="81">
        <v>161.42</v>
      </c>
      <c r="E194" s="79">
        <v>17.76</v>
      </c>
      <c r="F194" s="69">
        <f t="shared" si="9"/>
        <v>179.17999999999998</v>
      </c>
      <c r="G194" s="79">
        <v>79.53</v>
      </c>
      <c r="H194" s="70">
        <f>F194*H5+G194*550</f>
        <v>267716.5</v>
      </c>
    </row>
    <row r="195" spans="1:8" s="71" customFormat="1" ht="15.75" thickBot="1">
      <c r="A195" s="72" t="s">
        <v>46</v>
      </c>
      <c r="B195" s="73" t="s">
        <v>63</v>
      </c>
      <c r="C195" s="74" t="s">
        <v>122</v>
      </c>
      <c r="D195" s="75">
        <v>87.14</v>
      </c>
      <c r="E195" s="73">
        <v>9.59</v>
      </c>
      <c r="F195" s="76">
        <f>D195+E195</f>
        <v>96.73</v>
      </c>
      <c r="G195" s="73"/>
      <c r="H195" s="77">
        <f>F195*H5</f>
        <v>120912.5</v>
      </c>
    </row>
    <row r="196" spans="1:8" s="71" customFormat="1" ht="15">
      <c r="A196" s="78" t="s">
        <v>47</v>
      </c>
      <c r="B196" s="79" t="s">
        <v>32</v>
      </c>
      <c r="C196" s="67" t="s">
        <v>122</v>
      </c>
      <c r="D196" s="81">
        <v>87.14</v>
      </c>
      <c r="E196" s="79">
        <v>9.59</v>
      </c>
      <c r="F196" s="82">
        <f>D196+E196</f>
        <v>96.73</v>
      </c>
      <c r="G196" s="79"/>
      <c r="H196" s="99">
        <f>F196*H5</f>
        <v>120912.5</v>
      </c>
    </row>
    <row r="197" spans="1:8" s="71" customFormat="1" ht="15">
      <c r="A197" s="78" t="s">
        <v>47</v>
      </c>
      <c r="B197" s="79" t="s">
        <v>70</v>
      </c>
      <c r="C197" s="80" t="s">
        <v>122</v>
      </c>
      <c r="D197" s="81">
        <v>87.14</v>
      </c>
      <c r="E197" s="79">
        <v>9.59</v>
      </c>
      <c r="F197" s="82">
        <f>D197+E197</f>
        <v>96.73</v>
      </c>
      <c r="G197" s="79"/>
      <c r="H197" s="70">
        <f>F197*H5</f>
        <v>120912.5</v>
      </c>
    </row>
    <row r="199" spans="1:8" ht="15">
      <c r="A199" s="189" t="s">
        <v>58</v>
      </c>
      <c r="B199" s="190"/>
      <c r="C199" s="42"/>
      <c r="G199" s="43"/>
      <c r="H199" s="44"/>
    </row>
    <row r="200" spans="1:8" s="91" customFormat="1" ht="15">
      <c r="A200" s="93" t="s">
        <v>40</v>
      </c>
      <c r="B200" s="94" t="s">
        <v>71</v>
      </c>
      <c r="C200" s="95" t="s">
        <v>132</v>
      </c>
      <c r="D200" s="96">
        <v>56.61</v>
      </c>
      <c r="E200" s="94">
        <v>6.23</v>
      </c>
      <c r="F200" s="97">
        <f>D200+E200</f>
        <v>62.84</v>
      </c>
      <c r="G200" s="94"/>
      <c r="H200" s="98">
        <f>F200*H5</f>
        <v>78550</v>
      </c>
    </row>
    <row r="201" spans="1:8" s="91" customFormat="1" ht="15">
      <c r="A201" s="93" t="s">
        <v>40</v>
      </c>
      <c r="B201" s="94" t="s">
        <v>72</v>
      </c>
      <c r="C201" s="95" t="s">
        <v>132</v>
      </c>
      <c r="D201" s="96">
        <v>53.86</v>
      </c>
      <c r="E201" s="94">
        <v>5.92</v>
      </c>
      <c r="F201" s="97">
        <f aca="true" t="shared" si="10" ref="F201:F221">D201+E201</f>
        <v>59.78</v>
      </c>
      <c r="G201" s="94"/>
      <c r="H201" s="98">
        <f>F201*H5</f>
        <v>74725</v>
      </c>
    </row>
    <row r="202" spans="1:8" s="71" customFormat="1" ht="15">
      <c r="A202" s="78" t="s">
        <v>40</v>
      </c>
      <c r="B202" s="79" t="s">
        <v>98</v>
      </c>
      <c r="C202" s="80" t="s">
        <v>129</v>
      </c>
      <c r="D202" s="81">
        <v>53.87</v>
      </c>
      <c r="E202" s="79">
        <v>5.93</v>
      </c>
      <c r="F202" s="82">
        <f t="shared" si="10"/>
        <v>59.8</v>
      </c>
      <c r="G202" s="79"/>
      <c r="H202" s="83">
        <f>F202*H5</f>
        <v>74750</v>
      </c>
    </row>
    <row r="203" spans="1:8" s="71" customFormat="1" ht="15">
      <c r="A203" s="78" t="s">
        <v>40</v>
      </c>
      <c r="B203" s="79" t="s">
        <v>99</v>
      </c>
      <c r="C203" s="80" t="s">
        <v>129</v>
      </c>
      <c r="D203" s="81">
        <v>53.87</v>
      </c>
      <c r="E203" s="79">
        <v>5.93</v>
      </c>
      <c r="F203" s="82">
        <f t="shared" si="10"/>
        <v>59.8</v>
      </c>
      <c r="G203" s="79"/>
      <c r="H203" s="83">
        <f>F203*H5</f>
        <v>74750</v>
      </c>
    </row>
    <row r="204" spans="1:8" s="71" customFormat="1" ht="15">
      <c r="A204" s="78" t="s">
        <v>40</v>
      </c>
      <c r="B204" s="79" t="s">
        <v>100</v>
      </c>
      <c r="C204" s="80" t="s">
        <v>129</v>
      </c>
      <c r="D204" s="81">
        <v>53.72</v>
      </c>
      <c r="E204" s="79">
        <v>5.91</v>
      </c>
      <c r="F204" s="82">
        <f t="shared" si="10"/>
        <v>59.629999999999995</v>
      </c>
      <c r="G204" s="79"/>
      <c r="H204" s="83">
        <f>F204*H5</f>
        <v>74537.5</v>
      </c>
    </row>
    <row r="205" spans="1:8" s="71" customFormat="1" ht="15">
      <c r="A205" s="78" t="s">
        <v>40</v>
      </c>
      <c r="B205" s="79" t="s">
        <v>101</v>
      </c>
      <c r="C205" s="80" t="s">
        <v>129</v>
      </c>
      <c r="D205" s="81">
        <v>64.86</v>
      </c>
      <c r="E205" s="79">
        <v>7.13</v>
      </c>
      <c r="F205" s="82">
        <f t="shared" si="10"/>
        <v>71.99</v>
      </c>
      <c r="G205" s="79"/>
      <c r="H205" s="83">
        <f>F205*H5</f>
        <v>89987.5</v>
      </c>
    </row>
    <row r="206" spans="1:8" s="71" customFormat="1" ht="15">
      <c r="A206" s="78" t="s">
        <v>40</v>
      </c>
      <c r="B206" s="79" t="s">
        <v>102</v>
      </c>
      <c r="C206" s="80" t="s">
        <v>123</v>
      </c>
      <c r="D206" s="81">
        <v>34.13</v>
      </c>
      <c r="E206" s="79">
        <v>3.75</v>
      </c>
      <c r="F206" s="82">
        <f t="shared" si="10"/>
        <v>37.88</v>
      </c>
      <c r="G206" s="79"/>
      <c r="H206" s="83">
        <f>F206*H5</f>
        <v>47350</v>
      </c>
    </row>
    <row r="207" spans="1:8" s="91" customFormat="1" ht="15">
      <c r="A207" s="148" t="s">
        <v>40</v>
      </c>
      <c r="B207" s="149" t="s">
        <v>103</v>
      </c>
      <c r="C207" s="150" t="s">
        <v>133</v>
      </c>
      <c r="D207" s="151">
        <v>28.99</v>
      </c>
      <c r="E207" s="149">
        <v>3.19</v>
      </c>
      <c r="F207" s="152">
        <f t="shared" si="10"/>
        <v>32.18</v>
      </c>
      <c r="G207" s="149"/>
      <c r="H207" s="153">
        <f>F207*H5</f>
        <v>40225</v>
      </c>
    </row>
    <row r="208" spans="1:9" s="91" customFormat="1" ht="15.75" thickBot="1">
      <c r="A208" s="154" t="s">
        <v>40</v>
      </c>
      <c r="B208" s="155" t="s">
        <v>104</v>
      </c>
      <c r="C208" s="156" t="s">
        <v>133</v>
      </c>
      <c r="D208" s="157">
        <v>27.96</v>
      </c>
      <c r="E208" s="155">
        <v>3.08</v>
      </c>
      <c r="F208" s="158">
        <f t="shared" si="10"/>
        <v>31.04</v>
      </c>
      <c r="G208" s="155"/>
      <c r="H208" s="159">
        <f>F208*H5</f>
        <v>38800</v>
      </c>
      <c r="I208" s="160"/>
    </row>
    <row r="209" spans="1:8" s="71" customFormat="1" ht="15">
      <c r="A209" s="65" t="s">
        <v>41</v>
      </c>
      <c r="B209" s="66" t="s">
        <v>73</v>
      </c>
      <c r="C209" s="67" t="s">
        <v>132</v>
      </c>
      <c r="D209" s="68">
        <v>56.83</v>
      </c>
      <c r="E209" s="66">
        <v>6.25</v>
      </c>
      <c r="F209" s="69">
        <f t="shared" si="10"/>
        <v>63.08</v>
      </c>
      <c r="G209" s="66"/>
      <c r="H209" s="70">
        <f>F209*H5</f>
        <v>78850</v>
      </c>
    </row>
    <row r="210" spans="1:8" s="71" customFormat="1" ht="15">
      <c r="A210" s="78" t="s">
        <v>41</v>
      </c>
      <c r="B210" s="79" t="s">
        <v>74</v>
      </c>
      <c r="C210" s="80" t="s">
        <v>122</v>
      </c>
      <c r="D210" s="81">
        <v>88.79</v>
      </c>
      <c r="E210" s="79">
        <v>9.77</v>
      </c>
      <c r="F210" s="82">
        <f t="shared" si="10"/>
        <v>98.56</v>
      </c>
      <c r="G210" s="79">
        <v>24.49</v>
      </c>
      <c r="H210" s="83">
        <f>F210*H5+G210*550</f>
        <v>136669.5</v>
      </c>
    </row>
    <row r="211" spans="1:8" s="71" customFormat="1" ht="15">
      <c r="A211" s="78" t="s">
        <v>41</v>
      </c>
      <c r="B211" s="79" t="s">
        <v>75</v>
      </c>
      <c r="C211" s="80" t="s">
        <v>122</v>
      </c>
      <c r="D211" s="81">
        <v>88.8</v>
      </c>
      <c r="E211" s="79">
        <v>9.77</v>
      </c>
      <c r="F211" s="82">
        <f t="shared" si="10"/>
        <v>98.57</v>
      </c>
      <c r="G211" s="79">
        <v>24.49</v>
      </c>
      <c r="H211" s="83">
        <f>F211*H5+G211*550</f>
        <v>136682</v>
      </c>
    </row>
    <row r="212" spans="1:8" s="71" customFormat="1" ht="15">
      <c r="A212" s="78" t="s">
        <v>41</v>
      </c>
      <c r="B212" s="79" t="s">
        <v>105</v>
      </c>
      <c r="C212" s="80" t="s">
        <v>129</v>
      </c>
      <c r="D212" s="81">
        <v>62.53</v>
      </c>
      <c r="E212" s="79">
        <v>6.88</v>
      </c>
      <c r="F212" s="82">
        <f t="shared" si="10"/>
        <v>69.41</v>
      </c>
      <c r="G212" s="79"/>
      <c r="H212" s="83">
        <f>F212*H5</f>
        <v>86762.5</v>
      </c>
    </row>
    <row r="213" spans="1:8" s="71" customFormat="1" ht="15.75" thickBot="1">
      <c r="A213" s="72" t="s">
        <v>41</v>
      </c>
      <c r="B213" s="73" t="s">
        <v>106</v>
      </c>
      <c r="C213" s="74" t="s">
        <v>122</v>
      </c>
      <c r="D213" s="75">
        <v>88.1</v>
      </c>
      <c r="E213" s="73">
        <v>9.69</v>
      </c>
      <c r="F213" s="76">
        <f>D213+E213</f>
        <v>97.78999999999999</v>
      </c>
      <c r="G213" s="73"/>
      <c r="H213" s="77">
        <f>F213*H5</f>
        <v>122237.49999999999</v>
      </c>
    </row>
    <row r="214" spans="1:8" s="71" customFormat="1" ht="15">
      <c r="A214" s="65" t="s">
        <v>42</v>
      </c>
      <c r="B214" s="66" t="s">
        <v>76</v>
      </c>
      <c r="C214" s="67" t="s">
        <v>132</v>
      </c>
      <c r="D214" s="68">
        <v>56.83</v>
      </c>
      <c r="E214" s="66">
        <v>6.25</v>
      </c>
      <c r="F214" s="69">
        <f t="shared" si="10"/>
        <v>63.08</v>
      </c>
      <c r="G214" s="66"/>
      <c r="H214" s="70">
        <f>F214*H5</f>
        <v>78850</v>
      </c>
    </row>
    <row r="215" spans="1:8" s="71" customFormat="1" ht="15">
      <c r="A215" s="78" t="s">
        <v>42</v>
      </c>
      <c r="B215" s="79" t="s">
        <v>77</v>
      </c>
      <c r="C215" s="80" t="s">
        <v>134</v>
      </c>
      <c r="D215" s="81">
        <v>62.4</v>
      </c>
      <c r="E215" s="79">
        <v>6.86</v>
      </c>
      <c r="F215" s="82">
        <v>69.26</v>
      </c>
      <c r="G215" s="79">
        <v>24.51</v>
      </c>
      <c r="H215" s="83">
        <f>F215*H5+G215*550</f>
        <v>100055.5</v>
      </c>
    </row>
    <row r="216" spans="1:8" s="71" customFormat="1" ht="15">
      <c r="A216" s="78" t="s">
        <v>42</v>
      </c>
      <c r="B216" s="79" t="s">
        <v>78</v>
      </c>
      <c r="C216" s="80" t="s">
        <v>134</v>
      </c>
      <c r="D216" s="81">
        <v>62.26</v>
      </c>
      <c r="E216" s="79">
        <v>6.85</v>
      </c>
      <c r="F216" s="69">
        <v>69.11</v>
      </c>
      <c r="G216" s="79">
        <v>24.51</v>
      </c>
      <c r="H216" s="83">
        <f>F216*H5+G216*550</f>
        <v>99868</v>
      </c>
    </row>
    <row r="217" spans="1:8" s="71" customFormat="1" ht="15">
      <c r="A217" s="78" t="s">
        <v>42</v>
      </c>
      <c r="B217" s="79" t="s">
        <v>107</v>
      </c>
      <c r="C217" s="80" t="s">
        <v>129</v>
      </c>
      <c r="D217" s="81">
        <v>62.53</v>
      </c>
      <c r="E217" s="79">
        <v>6.88</v>
      </c>
      <c r="F217" s="82">
        <f t="shared" si="10"/>
        <v>69.41</v>
      </c>
      <c r="G217" s="79"/>
      <c r="H217" s="83">
        <f>F217*H5</f>
        <v>86762.5</v>
      </c>
    </row>
    <row r="218" spans="1:8" ht="15.75" thickBot="1">
      <c r="A218" s="35" t="s">
        <v>42</v>
      </c>
      <c r="B218" s="36" t="s">
        <v>108</v>
      </c>
      <c r="C218" s="37" t="s">
        <v>122</v>
      </c>
      <c r="D218" s="38">
        <v>85.26</v>
      </c>
      <c r="E218" s="36">
        <v>9.38</v>
      </c>
      <c r="F218" s="39">
        <f t="shared" si="10"/>
        <v>94.64</v>
      </c>
      <c r="G218" s="36"/>
      <c r="H218" s="40">
        <f>F218*H5</f>
        <v>118300</v>
      </c>
    </row>
    <row r="219" spans="1:8" s="71" customFormat="1" ht="15">
      <c r="A219" s="78" t="s">
        <v>43</v>
      </c>
      <c r="B219" s="66" t="s">
        <v>79</v>
      </c>
      <c r="C219" s="67" t="s">
        <v>125</v>
      </c>
      <c r="D219" s="68">
        <v>146.52</v>
      </c>
      <c r="E219" s="66">
        <v>16.12</v>
      </c>
      <c r="F219" s="69">
        <f t="shared" si="10"/>
        <v>162.64000000000001</v>
      </c>
      <c r="G219" s="66">
        <v>76.42</v>
      </c>
      <c r="H219" s="83">
        <f>F219*H5+G219*550</f>
        <v>245331.00000000003</v>
      </c>
    </row>
    <row r="220" spans="1:8" s="91" customFormat="1" ht="15.75" thickBot="1">
      <c r="A220" s="85" t="s">
        <v>43</v>
      </c>
      <c r="B220" s="86" t="s">
        <v>80</v>
      </c>
      <c r="C220" s="87" t="s">
        <v>122</v>
      </c>
      <c r="D220" s="88">
        <v>85.26</v>
      </c>
      <c r="E220" s="86">
        <v>9.38</v>
      </c>
      <c r="F220" s="89">
        <f t="shared" si="10"/>
        <v>94.64</v>
      </c>
      <c r="G220" s="86"/>
      <c r="H220" s="90">
        <f>F220*H5</f>
        <v>118300</v>
      </c>
    </row>
    <row r="221" spans="1:8" s="71" customFormat="1" ht="15">
      <c r="A221" s="65" t="s">
        <v>46</v>
      </c>
      <c r="B221" s="66" t="s">
        <v>82</v>
      </c>
      <c r="C221" s="67" t="s">
        <v>130</v>
      </c>
      <c r="D221" s="68">
        <v>121.29</v>
      </c>
      <c r="E221" s="66">
        <v>13.34</v>
      </c>
      <c r="F221" s="69">
        <f t="shared" si="10"/>
        <v>134.63</v>
      </c>
      <c r="G221" s="66">
        <v>60.74</v>
      </c>
      <c r="H221" s="83">
        <f>F221*H5+G221*550</f>
        <v>201694.5</v>
      </c>
    </row>
    <row r="224" spans="1:8" s="63" customFormat="1" ht="15.75">
      <c r="A224" s="57" t="s">
        <v>38</v>
      </c>
      <c r="B224" s="58"/>
      <c r="C224" s="59"/>
      <c r="D224" s="58"/>
      <c r="E224" s="58"/>
      <c r="F224" s="60"/>
      <c r="G224" s="58"/>
      <c r="H224" s="61"/>
    </row>
    <row r="225" spans="1:8" ht="15">
      <c r="A225" s="189" t="s">
        <v>49</v>
      </c>
      <c r="B225" s="190"/>
      <c r="C225" s="42"/>
      <c r="G225" s="43"/>
      <c r="H225" s="44"/>
    </row>
    <row r="226" spans="1:8" ht="15">
      <c r="A226" s="19" t="s">
        <v>40</v>
      </c>
      <c r="B226" s="16" t="s">
        <v>25</v>
      </c>
      <c r="C226" s="14" t="s">
        <v>129</v>
      </c>
      <c r="D226" s="15">
        <v>56.15</v>
      </c>
      <c r="E226" s="16">
        <v>6.18</v>
      </c>
      <c r="F226" s="17">
        <f>D226+E226</f>
        <v>62.33</v>
      </c>
      <c r="G226" s="16"/>
      <c r="H226" s="18">
        <f>F226*H5</f>
        <v>77912.5</v>
      </c>
    </row>
    <row r="227" spans="1:8" s="71" customFormat="1" ht="15">
      <c r="A227" s="78" t="s">
        <v>40</v>
      </c>
      <c r="B227" s="79" t="s">
        <v>26</v>
      </c>
      <c r="C227" s="80" t="s">
        <v>129</v>
      </c>
      <c r="D227" s="81">
        <v>55.97</v>
      </c>
      <c r="E227" s="79">
        <v>6.16</v>
      </c>
      <c r="F227" s="82">
        <f aca="true" t="shared" si="11" ref="F227:F238">D227+E227</f>
        <v>62.129999999999995</v>
      </c>
      <c r="G227" s="79"/>
      <c r="H227" s="83">
        <f>F227*H5</f>
        <v>77662.5</v>
      </c>
    </row>
    <row r="228" spans="1:8" s="71" customFormat="1" ht="15.75" thickBot="1">
      <c r="A228" s="72" t="s">
        <v>40</v>
      </c>
      <c r="B228" s="73" t="s">
        <v>84</v>
      </c>
      <c r="C228" s="74" t="s">
        <v>123</v>
      </c>
      <c r="D228" s="75">
        <v>40.96</v>
      </c>
      <c r="E228" s="73">
        <v>4.51</v>
      </c>
      <c r="F228" s="76">
        <f t="shared" si="11"/>
        <v>45.47</v>
      </c>
      <c r="G228" s="73"/>
      <c r="H228" s="77">
        <f>F228*H5</f>
        <v>56837.5</v>
      </c>
    </row>
    <row r="229" spans="1:8" s="71" customFormat="1" ht="15">
      <c r="A229" s="65" t="s">
        <v>41</v>
      </c>
      <c r="B229" s="66" t="s">
        <v>2</v>
      </c>
      <c r="C229" s="67" t="s">
        <v>122</v>
      </c>
      <c r="D229" s="68">
        <v>86.54</v>
      </c>
      <c r="E229" s="66">
        <v>9.51</v>
      </c>
      <c r="F229" s="69">
        <f t="shared" si="11"/>
        <v>96.05000000000001</v>
      </c>
      <c r="G229" s="66"/>
      <c r="H229" s="70">
        <f>F229*H5</f>
        <v>120062.50000000001</v>
      </c>
    </row>
    <row r="230" spans="1:8" s="71" customFormat="1" ht="15">
      <c r="A230" s="78" t="s">
        <v>41</v>
      </c>
      <c r="B230" s="79" t="s">
        <v>3</v>
      </c>
      <c r="C230" s="80" t="s">
        <v>129</v>
      </c>
      <c r="D230" s="81">
        <v>56.15</v>
      </c>
      <c r="E230" s="79">
        <v>6.18</v>
      </c>
      <c r="F230" s="82">
        <f t="shared" si="11"/>
        <v>62.33</v>
      </c>
      <c r="G230" s="79"/>
      <c r="H230" s="83">
        <f>F230*H5</f>
        <v>77912.5</v>
      </c>
    </row>
    <row r="231" spans="1:8" s="71" customFormat="1" ht="15">
      <c r="A231" s="78" t="s">
        <v>41</v>
      </c>
      <c r="B231" s="79" t="s">
        <v>27</v>
      </c>
      <c r="C231" s="80" t="s">
        <v>129</v>
      </c>
      <c r="D231" s="81">
        <v>55.97</v>
      </c>
      <c r="E231" s="79">
        <v>6.16</v>
      </c>
      <c r="F231" s="82">
        <f t="shared" si="11"/>
        <v>62.129999999999995</v>
      </c>
      <c r="G231" s="79"/>
      <c r="H231" s="83">
        <f>F231*H5</f>
        <v>77662.5</v>
      </c>
    </row>
    <row r="232" spans="1:8" ht="15.75" thickBot="1">
      <c r="A232" s="35" t="s">
        <v>41</v>
      </c>
      <c r="B232" s="36" t="s">
        <v>85</v>
      </c>
      <c r="C232" s="37" t="s">
        <v>125</v>
      </c>
      <c r="D232" s="38">
        <v>111.76</v>
      </c>
      <c r="E232" s="36">
        <v>12.29</v>
      </c>
      <c r="F232" s="39">
        <f t="shared" si="11"/>
        <v>124.05000000000001</v>
      </c>
      <c r="G232" s="36"/>
      <c r="H232" s="40">
        <f>F232*H5</f>
        <v>155062.5</v>
      </c>
    </row>
    <row r="233" spans="1:8" s="71" customFormat="1" ht="15">
      <c r="A233" s="65" t="s">
        <v>42</v>
      </c>
      <c r="B233" s="66" t="s">
        <v>28</v>
      </c>
      <c r="C233" s="67" t="s">
        <v>122</v>
      </c>
      <c r="D233" s="68">
        <v>85.1</v>
      </c>
      <c r="E233" s="66">
        <v>9.36</v>
      </c>
      <c r="F233" s="69">
        <f t="shared" si="11"/>
        <v>94.46</v>
      </c>
      <c r="G233" s="66"/>
      <c r="H233" s="70">
        <f>F233*H5</f>
        <v>118074.99999999999</v>
      </c>
    </row>
    <row r="234" spans="1:8" s="71" customFormat="1" ht="15">
      <c r="A234" s="78" t="s">
        <v>42</v>
      </c>
      <c r="B234" s="79" t="s">
        <v>4</v>
      </c>
      <c r="C234" s="80" t="s">
        <v>129</v>
      </c>
      <c r="D234" s="81">
        <v>56.15</v>
      </c>
      <c r="E234" s="79">
        <v>6.18</v>
      </c>
      <c r="F234" s="82">
        <f t="shared" si="11"/>
        <v>62.33</v>
      </c>
      <c r="G234" s="79"/>
      <c r="H234" s="83">
        <f>F234*H5</f>
        <v>77912.5</v>
      </c>
    </row>
    <row r="235" spans="1:8" s="71" customFormat="1" ht="15.75" thickBot="1">
      <c r="A235" s="72" t="s">
        <v>42</v>
      </c>
      <c r="B235" s="73" t="s">
        <v>5</v>
      </c>
      <c r="C235" s="74" t="s">
        <v>130</v>
      </c>
      <c r="D235" s="75">
        <v>92.19</v>
      </c>
      <c r="E235" s="73">
        <v>10.14</v>
      </c>
      <c r="F235" s="76">
        <f t="shared" si="11"/>
        <v>102.33</v>
      </c>
      <c r="G235" s="73">
        <v>44.2</v>
      </c>
      <c r="H235" s="77">
        <f>F235*H5+G235*550</f>
        <v>152222.5</v>
      </c>
    </row>
    <row r="236" spans="1:8" s="71" customFormat="1" ht="15">
      <c r="A236" s="65" t="s">
        <v>43</v>
      </c>
      <c r="B236" s="66" t="s">
        <v>6</v>
      </c>
      <c r="C236" s="67" t="s">
        <v>122</v>
      </c>
      <c r="D236" s="68">
        <v>85.1</v>
      </c>
      <c r="E236" s="66">
        <v>9.36</v>
      </c>
      <c r="F236" s="69">
        <f t="shared" si="11"/>
        <v>94.46</v>
      </c>
      <c r="G236" s="66"/>
      <c r="H236" s="70">
        <f>F236*H5</f>
        <v>118074.99999999999</v>
      </c>
    </row>
    <row r="237" spans="1:8" s="71" customFormat="1" ht="15">
      <c r="A237" s="78" t="s">
        <v>43</v>
      </c>
      <c r="B237" s="79" t="s">
        <v>7</v>
      </c>
      <c r="C237" s="80" t="s">
        <v>129</v>
      </c>
      <c r="D237" s="81">
        <v>56.52</v>
      </c>
      <c r="E237" s="79">
        <v>6.22</v>
      </c>
      <c r="F237" s="82">
        <f t="shared" si="11"/>
        <v>62.74</v>
      </c>
      <c r="G237" s="79"/>
      <c r="H237" s="83">
        <f>F237*H5</f>
        <v>78425</v>
      </c>
    </row>
    <row r="238" spans="1:8" s="71" customFormat="1" ht="15.75" thickBot="1">
      <c r="A238" s="72" t="s">
        <v>43</v>
      </c>
      <c r="B238" s="73" t="s">
        <v>29</v>
      </c>
      <c r="C238" s="100" t="s">
        <v>135</v>
      </c>
      <c r="D238" s="75">
        <v>77.88</v>
      </c>
      <c r="E238" s="73">
        <v>8.57</v>
      </c>
      <c r="F238" s="76">
        <f t="shared" si="11"/>
        <v>86.44999999999999</v>
      </c>
      <c r="G238" s="73">
        <v>11.51</v>
      </c>
      <c r="H238" s="77">
        <f>F238*H5+G238*550</f>
        <v>114392.99999999999</v>
      </c>
    </row>
    <row r="239" spans="1:8" s="71" customFormat="1" ht="15">
      <c r="A239" s="65" t="s">
        <v>46</v>
      </c>
      <c r="B239" s="66" t="s">
        <v>8</v>
      </c>
      <c r="C239" s="67" t="s">
        <v>122</v>
      </c>
      <c r="D239" s="68">
        <v>85.1</v>
      </c>
      <c r="E239" s="66">
        <v>9.36</v>
      </c>
      <c r="F239" s="69">
        <f>D239+E239</f>
        <v>94.46</v>
      </c>
      <c r="G239" s="66"/>
      <c r="H239" s="70">
        <f>F239*H5</f>
        <v>118074.99999999999</v>
      </c>
    </row>
    <row r="240" spans="1:8" s="71" customFormat="1" ht="15.75" thickBot="1">
      <c r="A240" s="78" t="s">
        <v>46</v>
      </c>
      <c r="B240" s="79" t="s">
        <v>86</v>
      </c>
      <c r="C240" s="80" t="s">
        <v>131</v>
      </c>
      <c r="D240" s="81">
        <v>171.54</v>
      </c>
      <c r="E240" s="79">
        <v>18.87</v>
      </c>
      <c r="F240" s="82">
        <f>D240+E240</f>
        <v>190.41</v>
      </c>
      <c r="G240" s="79">
        <v>46.42</v>
      </c>
      <c r="H240" s="77">
        <f>F240*H5+G240*550</f>
        <v>263543.5</v>
      </c>
    </row>
    <row r="241" spans="1:8" ht="15">
      <c r="A241" s="20"/>
      <c r="B241" s="21"/>
      <c r="C241" s="22"/>
      <c r="D241" s="41"/>
      <c r="E241" s="21"/>
      <c r="F241" s="23"/>
      <c r="G241" s="21"/>
      <c r="H241" s="24"/>
    </row>
    <row r="242" spans="1:8" ht="15">
      <c r="A242" s="189" t="s">
        <v>48</v>
      </c>
      <c r="B242" s="190"/>
      <c r="C242" s="45"/>
      <c r="D242" s="41"/>
      <c r="E242" s="21"/>
      <c r="F242" s="23"/>
      <c r="G242" s="21"/>
      <c r="H242" s="24"/>
    </row>
    <row r="243" spans="1:8" s="91" customFormat="1" ht="15">
      <c r="A243" s="93" t="s">
        <v>40</v>
      </c>
      <c r="B243" s="94" t="s">
        <v>30</v>
      </c>
      <c r="C243" s="95" t="s">
        <v>132</v>
      </c>
      <c r="D243" s="96">
        <v>56.61</v>
      </c>
      <c r="E243" s="94">
        <v>6.23</v>
      </c>
      <c r="F243" s="97">
        <f>D243+E243</f>
        <v>62.84</v>
      </c>
      <c r="G243" s="94"/>
      <c r="H243" s="98">
        <f>F243*H5</f>
        <v>78550</v>
      </c>
    </row>
    <row r="244" spans="1:8" s="91" customFormat="1" ht="15">
      <c r="A244" s="93" t="s">
        <v>40</v>
      </c>
      <c r="B244" s="94" t="s">
        <v>92</v>
      </c>
      <c r="C244" s="95" t="s">
        <v>132</v>
      </c>
      <c r="D244" s="96">
        <v>53.86</v>
      </c>
      <c r="E244" s="94">
        <v>5.92</v>
      </c>
      <c r="F244" s="97">
        <f aca="true" t="shared" si="12" ref="F244:F255">D244+E244</f>
        <v>59.78</v>
      </c>
      <c r="G244" s="94"/>
      <c r="H244" s="98">
        <f>F244*H5</f>
        <v>74725</v>
      </c>
    </row>
    <row r="245" spans="1:8" s="71" customFormat="1" ht="15">
      <c r="A245" s="78" t="s">
        <v>40</v>
      </c>
      <c r="B245" s="79" t="s">
        <v>93</v>
      </c>
      <c r="C245" s="80" t="s">
        <v>129</v>
      </c>
      <c r="D245" s="81">
        <v>53.87</v>
      </c>
      <c r="E245" s="79">
        <v>5.93</v>
      </c>
      <c r="F245" s="82">
        <f t="shared" si="12"/>
        <v>59.8</v>
      </c>
      <c r="G245" s="79"/>
      <c r="H245" s="83">
        <f>F245*H5</f>
        <v>74750</v>
      </c>
    </row>
    <row r="246" spans="1:8" s="71" customFormat="1" ht="15">
      <c r="A246" s="78" t="s">
        <v>40</v>
      </c>
      <c r="B246" s="79" t="s">
        <v>87</v>
      </c>
      <c r="C246" s="80" t="s">
        <v>129</v>
      </c>
      <c r="D246" s="81">
        <v>53.87</v>
      </c>
      <c r="E246" s="79">
        <v>5.93</v>
      </c>
      <c r="F246" s="82">
        <f t="shared" si="12"/>
        <v>59.8</v>
      </c>
      <c r="G246" s="79"/>
      <c r="H246" s="83">
        <f>F246*H5</f>
        <v>74750</v>
      </c>
    </row>
    <row r="247" spans="1:8" s="71" customFormat="1" ht="15">
      <c r="A247" s="78" t="s">
        <v>40</v>
      </c>
      <c r="B247" s="79" t="s">
        <v>109</v>
      </c>
      <c r="C247" s="80" t="s">
        <v>129</v>
      </c>
      <c r="D247" s="81">
        <v>53.72</v>
      </c>
      <c r="E247" s="79">
        <v>5.91</v>
      </c>
      <c r="F247" s="82">
        <f t="shared" si="12"/>
        <v>59.629999999999995</v>
      </c>
      <c r="G247" s="79"/>
      <c r="H247" s="83">
        <f>F247*H5</f>
        <v>74537.5</v>
      </c>
    </row>
    <row r="248" spans="1:8" s="71" customFormat="1" ht="15">
      <c r="A248" s="78" t="s">
        <v>40</v>
      </c>
      <c r="B248" s="79" t="s">
        <v>110</v>
      </c>
      <c r="C248" s="80" t="s">
        <v>129</v>
      </c>
      <c r="D248" s="81">
        <v>64.86</v>
      </c>
      <c r="E248" s="79">
        <v>7.13</v>
      </c>
      <c r="F248" s="82">
        <f t="shared" si="12"/>
        <v>71.99</v>
      </c>
      <c r="G248" s="79"/>
      <c r="H248" s="83">
        <f>F248*H5</f>
        <v>89987.5</v>
      </c>
    </row>
    <row r="249" spans="1:8" s="71" customFormat="1" ht="15.75" thickBot="1">
      <c r="A249" s="72" t="s">
        <v>40</v>
      </c>
      <c r="B249" s="73" t="s">
        <v>111</v>
      </c>
      <c r="C249" s="74" t="s">
        <v>123</v>
      </c>
      <c r="D249" s="75">
        <v>34.13</v>
      </c>
      <c r="E249" s="73">
        <v>3.75</v>
      </c>
      <c r="F249" s="76">
        <f t="shared" si="12"/>
        <v>37.88</v>
      </c>
      <c r="G249" s="73"/>
      <c r="H249" s="77">
        <f>F249*H5</f>
        <v>47350</v>
      </c>
    </row>
    <row r="250" spans="1:8" s="71" customFormat="1" ht="15">
      <c r="A250" s="65" t="s">
        <v>41</v>
      </c>
      <c r="B250" s="66" t="s">
        <v>9</v>
      </c>
      <c r="C250" s="67" t="s">
        <v>132</v>
      </c>
      <c r="D250" s="68">
        <v>56.83</v>
      </c>
      <c r="E250" s="66">
        <v>6.25</v>
      </c>
      <c r="F250" s="69">
        <f t="shared" si="12"/>
        <v>63.08</v>
      </c>
      <c r="G250" s="66"/>
      <c r="H250" s="70">
        <f>F250*H5</f>
        <v>78850</v>
      </c>
    </row>
    <row r="251" spans="1:8" s="71" customFormat="1" ht="15.75" thickBot="1">
      <c r="A251" s="78" t="s">
        <v>41</v>
      </c>
      <c r="B251" s="79" t="s">
        <v>10</v>
      </c>
      <c r="C251" s="80" t="s">
        <v>122</v>
      </c>
      <c r="D251" s="81">
        <v>88.79</v>
      </c>
      <c r="E251" s="79">
        <v>9.77</v>
      </c>
      <c r="F251" s="82">
        <f t="shared" si="12"/>
        <v>98.56</v>
      </c>
      <c r="G251" s="79">
        <v>24.49</v>
      </c>
      <c r="H251" s="77">
        <f>F251*H5+G251*550</f>
        <v>136669.5</v>
      </c>
    </row>
    <row r="252" spans="1:8" s="71" customFormat="1" ht="15.75" thickBot="1">
      <c r="A252" s="78" t="s">
        <v>41</v>
      </c>
      <c r="B252" s="66" t="s">
        <v>94</v>
      </c>
      <c r="C252" s="80" t="s">
        <v>122</v>
      </c>
      <c r="D252" s="81">
        <v>88.8</v>
      </c>
      <c r="E252" s="79">
        <v>9.77</v>
      </c>
      <c r="F252" s="82">
        <f t="shared" si="12"/>
        <v>98.57</v>
      </c>
      <c r="G252" s="79">
        <v>24.49</v>
      </c>
      <c r="H252" s="77">
        <f>F252*H5+G252*550</f>
        <v>136682</v>
      </c>
    </row>
    <row r="253" spans="1:8" s="71" customFormat="1" ht="15">
      <c r="A253" s="78" t="s">
        <v>41</v>
      </c>
      <c r="B253" s="66" t="s">
        <v>112</v>
      </c>
      <c r="C253" s="80" t="s">
        <v>129</v>
      </c>
      <c r="D253" s="81">
        <v>62.53</v>
      </c>
      <c r="E253" s="79">
        <v>6.88</v>
      </c>
      <c r="F253" s="82">
        <f t="shared" si="12"/>
        <v>69.41</v>
      </c>
      <c r="G253" s="79"/>
      <c r="H253" s="83">
        <f>F253*H5</f>
        <v>86762.5</v>
      </c>
    </row>
    <row r="254" spans="1:8" s="91" customFormat="1" ht="15.75" thickBot="1">
      <c r="A254" s="85" t="s">
        <v>41</v>
      </c>
      <c r="B254" s="86" t="s">
        <v>113</v>
      </c>
      <c r="C254" s="87" t="s">
        <v>122</v>
      </c>
      <c r="D254" s="88">
        <v>88.1</v>
      </c>
      <c r="E254" s="86">
        <v>9.69</v>
      </c>
      <c r="F254" s="89">
        <f t="shared" si="12"/>
        <v>97.78999999999999</v>
      </c>
      <c r="G254" s="86"/>
      <c r="H254" s="90">
        <f>F254*H5</f>
        <v>122237.49999999999</v>
      </c>
    </row>
    <row r="255" spans="1:8" s="71" customFormat="1" ht="15">
      <c r="A255" s="65" t="s">
        <v>42</v>
      </c>
      <c r="B255" s="66" t="s">
        <v>11</v>
      </c>
      <c r="C255" s="67" t="s">
        <v>132</v>
      </c>
      <c r="D255" s="68">
        <v>56.83</v>
      </c>
      <c r="E255" s="66">
        <v>6.25</v>
      </c>
      <c r="F255" s="69">
        <f t="shared" si="12"/>
        <v>63.08</v>
      </c>
      <c r="G255" s="66"/>
      <c r="H255" s="70">
        <f>F255*H5</f>
        <v>78850</v>
      </c>
    </row>
    <row r="256" spans="1:8" s="71" customFormat="1" ht="15">
      <c r="A256" s="65" t="s">
        <v>42</v>
      </c>
      <c r="B256" s="66" t="s">
        <v>12</v>
      </c>
      <c r="C256" s="80" t="s">
        <v>134</v>
      </c>
      <c r="D256" s="81">
        <v>62.4</v>
      </c>
      <c r="E256" s="79">
        <v>6.86</v>
      </c>
      <c r="F256" s="82">
        <f aca="true" t="shared" si="13" ref="F256:F262">D256+E256</f>
        <v>69.26</v>
      </c>
      <c r="G256" s="79">
        <v>24.51</v>
      </c>
      <c r="H256" s="83">
        <f>F256*H5+G256*550</f>
        <v>100055.5</v>
      </c>
    </row>
    <row r="257" spans="1:8" s="71" customFormat="1" ht="15">
      <c r="A257" s="65" t="s">
        <v>42</v>
      </c>
      <c r="B257" s="66" t="s">
        <v>52</v>
      </c>
      <c r="C257" s="80" t="s">
        <v>134</v>
      </c>
      <c r="D257" s="81">
        <v>62.26</v>
      </c>
      <c r="E257" s="79">
        <v>6.85</v>
      </c>
      <c r="F257" s="82">
        <f t="shared" si="13"/>
        <v>69.11</v>
      </c>
      <c r="G257" s="79">
        <v>24.51</v>
      </c>
      <c r="H257" s="83">
        <f>F257*H5+G257*550</f>
        <v>99868</v>
      </c>
    </row>
    <row r="258" spans="1:8" s="91" customFormat="1" ht="15">
      <c r="A258" s="112" t="s">
        <v>42</v>
      </c>
      <c r="B258" s="111" t="s">
        <v>114</v>
      </c>
      <c r="C258" s="95" t="s">
        <v>129</v>
      </c>
      <c r="D258" s="96">
        <v>62.53</v>
      </c>
      <c r="E258" s="94">
        <v>6.88</v>
      </c>
      <c r="F258" s="97">
        <f t="shared" si="13"/>
        <v>69.41</v>
      </c>
      <c r="G258" s="94"/>
      <c r="H258" s="98">
        <f>F258*H5</f>
        <v>86762.5</v>
      </c>
    </row>
    <row r="259" spans="1:8" s="91" customFormat="1" ht="15.75" thickBot="1">
      <c r="A259" s="85" t="s">
        <v>42</v>
      </c>
      <c r="B259" s="86" t="s">
        <v>115</v>
      </c>
      <c r="C259" s="87" t="s">
        <v>122</v>
      </c>
      <c r="D259" s="88">
        <v>85.26</v>
      </c>
      <c r="E259" s="86">
        <v>9.38</v>
      </c>
      <c r="F259" s="89">
        <f t="shared" si="13"/>
        <v>94.64</v>
      </c>
      <c r="G259" s="86"/>
      <c r="H259" s="90">
        <f>F259*H5</f>
        <v>118300</v>
      </c>
    </row>
    <row r="260" spans="1:8" s="71" customFormat="1" ht="15">
      <c r="A260" s="65" t="s">
        <v>43</v>
      </c>
      <c r="B260" s="66" t="s">
        <v>13</v>
      </c>
      <c r="C260" s="67" t="s">
        <v>125</v>
      </c>
      <c r="D260" s="68">
        <v>146.52</v>
      </c>
      <c r="E260" s="66">
        <v>16.12</v>
      </c>
      <c r="F260" s="69">
        <f t="shared" si="13"/>
        <v>162.64000000000001</v>
      </c>
      <c r="G260" s="66">
        <v>76.42</v>
      </c>
      <c r="H260" s="83">
        <f>F260*H5+G260*550</f>
        <v>245331.00000000003</v>
      </c>
    </row>
    <row r="261" spans="1:8" s="71" customFormat="1" ht="15.75" thickBot="1">
      <c r="A261" s="72" t="s">
        <v>43</v>
      </c>
      <c r="B261" s="73" t="s">
        <v>14</v>
      </c>
      <c r="C261" s="74" t="s">
        <v>122</v>
      </c>
      <c r="D261" s="75">
        <v>85.26</v>
      </c>
      <c r="E261" s="73">
        <v>9.38</v>
      </c>
      <c r="F261" s="76">
        <f t="shared" si="13"/>
        <v>94.64</v>
      </c>
      <c r="G261" s="73"/>
      <c r="H261" s="77">
        <f>F261*H5</f>
        <v>118300</v>
      </c>
    </row>
    <row r="262" spans="1:8" s="71" customFormat="1" ht="15">
      <c r="A262" s="65" t="s">
        <v>46</v>
      </c>
      <c r="B262" s="66" t="s">
        <v>33</v>
      </c>
      <c r="C262" s="67" t="s">
        <v>125</v>
      </c>
      <c r="D262" s="68">
        <v>121.29</v>
      </c>
      <c r="E262" s="66">
        <v>13.34</v>
      </c>
      <c r="F262" s="69">
        <f t="shared" si="13"/>
        <v>134.63</v>
      </c>
      <c r="G262" s="66">
        <v>60.74</v>
      </c>
      <c r="H262" s="83">
        <f>F262*H5+G262*550</f>
        <v>201694.5</v>
      </c>
    </row>
    <row r="265" spans="1:8" s="63" customFormat="1" ht="15.75">
      <c r="A265" s="57" t="s">
        <v>37</v>
      </c>
      <c r="B265" s="58"/>
      <c r="C265" s="59"/>
      <c r="D265" s="58"/>
      <c r="E265" s="58"/>
      <c r="F265" s="60"/>
      <c r="G265" s="58"/>
      <c r="H265" s="61"/>
    </row>
    <row r="266" spans="1:8" ht="15">
      <c r="A266" s="189" t="s">
        <v>49</v>
      </c>
      <c r="B266" s="190"/>
      <c r="C266" s="42"/>
      <c r="G266" s="43"/>
      <c r="H266" s="44"/>
    </row>
    <row r="267" spans="1:8" s="71" customFormat="1" ht="15">
      <c r="A267" s="78" t="s">
        <v>40</v>
      </c>
      <c r="B267" s="79" t="s">
        <v>25</v>
      </c>
      <c r="C267" s="80" t="s">
        <v>123</v>
      </c>
      <c r="D267" s="81">
        <v>40.96</v>
      </c>
      <c r="E267" s="79">
        <v>4.51</v>
      </c>
      <c r="F267" s="82">
        <f>D267+E267</f>
        <v>45.47</v>
      </c>
      <c r="G267" s="79"/>
      <c r="H267" s="83">
        <f>F267*H5</f>
        <v>56837.5</v>
      </c>
    </row>
    <row r="268" spans="1:8" s="71" customFormat="1" ht="15">
      <c r="A268" s="78" t="s">
        <v>40</v>
      </c>
      <c r="B268" s="79" t="s">
        <v>26</v>
      </c>
      <c r="C268" s="80" t="s">
        <v>129</v>
      </c>
      <c r="D268" s="81">
        <v>55.97</v>
      </c>
      <c r="E268" s="79">
        <v>6.16</v>
      </c>
      <c r="F268" s="82">
        <f aca="true" t="shared" si="14" ref="F268:F279">D268+E268</f>
        <v>62.129999999999995</v>
      </c>
      <c r="G268" s="79"/>
      <c r="H268" s="83">
        <f>F268*H5</f>
        <v>77662.5</v>
      </c>
    </row>
    <row r="269" spans="1:8" s="91" customFormat="1" ht="15.75" thickBot="1">
      <c r="A269" s="85" t="s">
        <v>40</v>
      </c>
      <c r="B269" s="86" t="s">
        <v>84</v>
      </c>
      <c r="C269" s="87" t="s">
        <v>129</v>
      </c>
      <c r="D269" s="88">
        <v>56.15</v>
      </c>
      <c r="E269" s="86">
        <v>6.18</v>
      </c>
      <c r="F269" s="89">
        <f t="shared" si="14"/>
        <v>62.33</v>
      </c>
      <c r="G269" s="86"/>
      <c r="H269" s="90">
        <f>F269*H5</f>
        <v>77912.5</v>
      </c>
    </row>
    <row r="270" spans="1:8" s="91" customFormat="1" ht="15">
      <c r="A270" s="112" t="s">
        <v>41</v>
      </c>
      <c r="B270" s="111" t="s">
        <v>2</v>
      </c>
      <c r="C270" s="115" t="s">
        <v>125</v>
      </c>
      <c r="D270" s="113">
        <v>111.76</v>
      </c>
      <c r="E270" s="111">
        <v>12.29</v>
      </c>
      <c r="F270" s="114">
        <f t="shared" si="14"/>
        <v>124.05000000000001</v>
      </c>
      <c r="G270" s="111"/>
      <c r="H270" s="118">
        <f>F270*H5</f>
        <v>155062.5</v>
      </c>
    </row>
    <row r="271" spans="1:8" s="71" customFormat="1" ht="15">
      <c r="A271" s="78" t="s">
        <v>41</v>
      </c>
      <c r="B271" s="79" t="s">
        <v>3</v>
      </c>
      <c r="C271" s="80" t="s">
        <v>129</v>
      </c>
      <c r="D271" s="81">
        <v>55.97</v>
      </c>
      <c r="E271" s="79">
        <v>6.16</v>
      </c>
      <c r="F271" s="82">
        <f t="shared" si="14"/>
        <v>62.129999999999995</v>
      </c>
      <c r="G271" s="79"/>
      <c r="H271" s="83">
        <f>F271*H5</f>
        <v>77662.5</v>
      </c>
    </row>
    <row r="272" spans="1:8" s="71" customFormat="1" ht="15">
      <c r="A272" s="78" t="s">
        <v>41</v>
      </c>
      <c r="B272" s="79" t="s">
        <v>27</v>
      </c>
      <c r="C272" s="80" t="s">
        <v>129</v>
      </c>
      <c r="D272" s="81">
        <v>56.15</v>
      </c>
      <c r="E272" s="79">
        <v>6.18</v>
      </c>
      <c r="F272" s="82">
        <f t="shared" si="14"/>
        <v>62.33</v>
      </c>
      <c r="G272" s="79"/>
      <c r="H272" s="83">
        <f>F272*H5</f>
        <v>77912.5</v>
      </c>
    </row>
    <row r="273" spans="1:8" s="71" customFormat="1" ht="15.75" thickBot="1">
      <c r="A273" s="72" t="s">
        <v>41</v>
      </c>
      <c r="B273" s="73" t="s">
        <v>85</v>
      </c>
      <c r="C273" s="74" t="s">
        <v>122</v>
      </c>
      <c r="D273" s="75">
        <v>86.22</v>
      </c>
      <c r="E273" s="73">
        <v>9.48</v>
      </c>
      <c r="F273" s="76">
        <f t="shared" si="14"/>
        <v>95.7</v>
      </c>
      <c r="G273" s="73"/>
      <c r="H273" s="77">
        <f>F273*H5</f>
        <v>119625</v>
      </c>
    </row>
    <row r="274" spans="1:8" s="71" customFormat="1" ht="15">
      <c r="A274" s="65" t="s">
        <v>42</v>
      </c>
      <c r="B274" s="66" t="s">
        <v>28</v>
      </c>
      <c r="C274" s="67" t="s">
        <v>130</v>
      </c>
      <c r="D274" s="68">
        <v>92.19</v>
      </c>
      <c r="E274" s="66">
        <v>10.14</v>
      </c>
      <c r="F274" s="69">
        <f t="shared" si="14"/>
        <v>102.33</v>
      </c>
      <c r="G274" s="66">
        <v>44.2</v>
      </c>
      <c r="H274" s="70">
        <f>F274*H5+G274*550</f>
        <v>152222.5</v>
      </c>
    </row>
    <row r="275" spans="1:8" s="71" customFormat="1" ht="15">
      <c r="A275" s="78" t="s">
        <v>42</v>
      </c>
      <c r="B275" s="79" t="s">
        <v>4</v>
      </c>
      <c r="C275" s="80" t="s">
        <v>129</v>
      </c>
      <c r="D275" s="81">
        <v>56.15</v>
      </c>
      <c r="E275" s="79">
        <v>6.18</v>
      </c>
      <c r="F275" s="82">
        <f t="shared" si="14"/>
        <v>62.33</v>
      </c>
      <c r="G275" s="79"/>
      <c r="H275" s="83">
        <f>F275*H5</f>
        <v>77912.5</v>
      </c>
    </row>
    <row r="276" spans="1:8" s="71" customFormat="1" ht="15.75" thickBot="1">
      <c r="A276" s="72" t="s">
        <v>42</v>
      </c>
      <c r="B276" s="73" t="s">
        <v>5</v>
      </c>
      <c r="C276" s="74" t="s">
        <v>122</v>
      </c>
      <c r="D276" s="75">
        <v>85.1</v>
      </c>
      <c r="E276" s="73">
        <v>9.36</v>
      </c>
      <c r="F276" s="76">
        <f t="shared" si="14"/>
        <v>94.46</v>
      </c>
      <c r="G276" s="73"/>
      <c r="H276" s="77">
        <f>F276*H5</f>
        <v>118074.99999999999</v>
      </c>
    </row>
    <row r="277" spans="1:8" s="91" customFormat="1" ht="15">
      <c r="A277" s="112" t="s">
        <v>43</v>
      </c>
      <c r="B277" s="111" t="s">
        <v>6</v>
      </c>
      <c r="C277" s="138" t="s">
        <v>136</v>
      </c>
      <c r="D277" s="113">
        <v>89.39</v>
      </c>
      <c r="E277" s="111">
        <v>8.57</v>
      </c>
      <c r="F277" s="114">
        <f t="shared" si="14"/>
        <v>97.96000000000001</v>
      </c>
      <c r="G277" s="111"/>
      <c r="H277" s="98">
        <f>F277*H5+G277*550</f>
        <v>122450.00000000001</v>
      </c>
    </row>
    <row r="278" spans="1:8" s="71" customFormat="1" ht="15">
      <c r="A278" s="78" t="s">
        <v>43</v>
      </c>
      <c r="B278" s="79" t="s">
        <v>7</v>
      </c>
      <c r="C278" s="80" t="s">
        <v>129</v>
      </c>
      <c r="D278" s="81">
        <v>56.52</v>
      </c>
      <c r="E278" s="79">
        <v>6.22</v>
      </c>
      <c r="F278" s="82">
        <f t="shared" si="14"/>
        <v>62.74</v>
      </c>
      <c r="G278" s="79"/>
      <c r="H278" s="83">
        <f>F278*H5</f>
        <v>78425</v>
      </c>
    </row>
    <row r="279" spans="1:8" s="71" customFormat="1" ht="15.75" thickBot="1">
      <c r="A279" s="72" t="s">
        <v>43</v>
      </c>
      <c r="B279" s="73" t="s">
        <v>29</v>
      </c>
      <c r="C279" s="74" t="s">
        <v>122</v>
      </c>
      <c r="D279" s="75">
        <v>85.1</v>
      </c>
      <c r="E279" s="73">
        <v>9.36</v>
      </c>
      <c r="F279" s="76">
        <f t="shared" si="14"/>
        <v>94.46</v>
      </c>
      <c r="G279" s="73"/>
      <c r="H279" s="77">
        <f>F279*H5</f>
        <v>118074.99999999999</v>
      </c>
    </row>
    <row r="280" spans="1:8" s="71" customFormat="1" ht="15">
      <c r="A280" s="65" t="s">
        <v>46</v>
      </c>
      <c r="B280" s="66" t="s">
        <v>116</v>
      </c>
      <c r="C280" s="67" t="s">
        <v>137</v>
      </c>
      <c r="D280" s="68">
        <v>171.54</v>
      </c>
      <c r="E280" s="66">
        <v>18.87</v>
      </c>
      <c r="F280" s="69">
        <f>D280+E280</f>
        <v>190.41</v>
      </c>
      <c r="G280" s="66">
        <v>46.42</v>
      </c>
      <c r="H280" s="83">
        <f>F280*H5+G280*550</f>
        <v>263543.5</v>
      </c>
    </row>
    <row r="281" spans="1:8" s="71" customFormat="1" ht="15">
      <c r="A281" s="78" t="s">
        <v>46</v>
      </c>
      <c r="B281" s="79" t="s">
        <v>117</v>
      </c>
      <c r="C281" s="80" t="s">
        <v>122</v>
      </c>
      <c r="D281" s="81">
        <v>85.1</v>
      </c>
      <c r="E281" s="79">
        <v>9.36</v>
      </c>
      <c r="F281" s="82">
        <f>D281+E281</f>
        <v>94.46</v>
      </c>
      <c r="G281" s="79"/>
      <c r="H281" s="83">
        <f>F281*H5</f>
        <v>118074.99999999999</v>
      </c>
    </row>
    <row r="282" spans="1:8" ht="15">
      <c r="A282" s="20"/>
      <c r="B282" s="21"/>
      <c r="C282" s="22"/>
      <c r="D282" s="41"/>
      <c r="E282" s="21"/>
      <c r="F282" s="23"/>
      <c r="G282" s="21"/>
      <c r="H282" s="24"/>
    </row>
    <row r="283" spans="1:8" ht="15">
      <c r="A283" s="189" t="s">
        <v>48</v>
      </c>
      <c r="B283" s="190"/>
      <c r="C283" s="45"/>
      <c r="D283" s="41"/>
      <c r="E283" s="21"/>
      <c r="F283" s="23"/>
      <c r="G283" s="21"/>
      <c r="H283" s="24"/>
    </row>
    <row r="284" spans="1:8" s="71" customFormat="1" ht="15">
      <c r="A284" s="78" t="s">
        <v>40</v>
      </c>
      <c r="B284" s="79" t="s">
        <v>30</v>
      </c>
      <c r="C284" s="80" t="s">
        <v>123</v>
      </c>
      <c r="D284" s="81">
        <v>34.13</v>
      </c>
      <c r="E284" s="79">
        <v>3.75</v>
      </c>
      <c r="F284" s="82">
        <f>D284+E284</f>
        <v>37.88</v>
      </c>
      <c r="G284" s="79"/>
      <c r="H284" s="83">
        <f>F284*H5</f>
        <v>47350</v>
      </c>
    </row>
    <row r="285" spans="1:8" ht="15">
      <c r="A285" s="19" t="s">
        <v>40</v>
      </c>
      <c r="B285" s="16" t="s">
        <v>92</v>
      </c>
      <c r="C285" s="14" t="s">
        <v>129</v>
      </c>
      <c r="D285" s="15">
        <v>64.86</v>
      </c>
      <c r="E285" s="16">
        <v>7.13</v>
      </c>
      <c r="F285" s="17">
        <f aca="true" t="shared" si="15" ref="F285:F296">D285+E285</f>
        <v>71.99</v>
      </c>
      <c r="G285" s="16"/>
      <c r="H285" s="18">
        <f>F285*H5</f>
        <v>89987.5</v>
      </c>
    </row>
    <row r="286" spans="1:8" ht="15">
      <c r="A286" s="19" t="s">
        <v>40</v>
      </c>
      <c r="B286" s="16" t="s">
        <v>93</v>
      </c>
      <c r="C286" s="14" t="s">
        <v>129</v>
      </c>
      <c r="D286" s="15">
        <v>53.72</v>
      </c>
      <c r="E286" s="16">
        <v>5.91</v>
      </c>
      <c r="F286" s="17">
        <f t="shared" si="15"/>
        <v>59.629999999999995</v>
      </c>
      <c r="G286" s="16"/>
      <c r="H286" s="18">
        <f>F286*H5</f>
        <v>74537.5</v>
      </c>
    </row>
    <row r="287" spans="1:8" s="71" customFormat="1" ht="15">
      <c r="A287" s="78" t="s">
        <v>40</v>
      </c>
      <c r="B287" s="79" t="s">
        <v>87</v>
      </c>
      <c r="C287" s="80" t="s">
        <v>129</v>
      </c>
      <c r="D287" s="81">
        <v>53.87</v>
      </c>
      <c r="E287" s="79">
        <v>5.93</v>
      </c>
      <c r="F287" s="82">
        <f t="shared" si="15"/>
        <v>59.8</v>
      </c>
      <c r="G287" s="79"/>
      <c r="H287" s="83">
        <f>F287*H5</f>
        <v>74750</v>
      </c>
    </row>
    <row r="288" spans="1:8" s="91" customFormat="1" ht="15">
      <c r="A288" s="93" t="s">
        <v>40</v>
      </c>
      <c r="B288" s="94" t="s">
        <v>109</v>
      </c>
      <c r="C288" s="95" t="s">
        <v>129</v>
      </c>
      <c r="D288" s="96">
        <v>53.87</v>
      </c>
      <c r="E288" s="94">
        <v>5.93</v>
      </c>
      <c r="F288" s="97">
        <f t="shared" si="15"/>
        <v>59.8</v>
      </c>
      <c r="G288" s="94"/>
      <c r="H288" s="98">
        <f>F288*H5</f>
        <v>74750</v>
      </c>
    </row>
    <row r="289" spans="1:8" ht="15">
      <c r="A289" s="19" t="s">
        <v>40</v>
      </c>
      <c r="B289" s="16" t="s">
        <v>110</v>
      </c>
      <c r="C289" s="14" t="s">
        <v>132</v>
      </c>
      <c r="D289" s="15">
        <v>53.86</v>
      </c>
      <c r="E289" s="16">
        <v>5.92</v>
      </c>
      <c r="F289" s="17">
        <f t="shared" si="15"/>
        <v>59.78</v>
      </c>
      <c r="G289" s="16"/>
      <c r="H289" s="18">
        <f>F289*H5</f>
        <v>74725</v>
      </c>
    </row>
    <row r="290" spans="1:8" ht="15.75" thickBot="1">
      <c r="A290" s="35" t="s">
        <v>40</v>
      </c>
      <c r="B290" s="36" t="s">
        <v>111</v>
      </c>
      <c r="C290" s="37" t="s">
        <v>132</v>
      </c>
      <c r="D290" s="38">
        <v>56.61</v>
      </c>
      <c r="E290" s="36">
        <v>6.23</v>
      </c>
      <c r="F290" s="39">
        <f t="shared" si="15"/>
        <v>62.84</v>
      </c>
      <c r="G290" s="36"/>
      <c r="H290" s="40">
        <f>F290*H5</f>
        <v>78550</v>
      </c>
    </row>
    <row r="291" spans="1:8" s="71" customFormat="1" ht="15">
      <c r="A291" s="65" t="s">
        <v>41</v>
      </c>
      <c r="B291" s="66" t="s">
        <v>9</v>
      </c>
      <c r="C291" s="67" t="s">
        <v>122</v>
      </c>
      <c r="D291" s="68">
        <v>88.1</v>
      </c>
      <c r="E291" s="66">
        <v>9.69</v>
      </c>
      <c r="F291" s="69">
        <f t="shared" si="15"/>
        <v>97.78999999999999</v>
      </c>
      <c r="G291" s="66"/>
      <c r="H291" s="70">
        <f>F291*H5</f>
        <v>122237.49999999999</v>
      </c>
    </row>
    <row r="292" spans="1:8" s="71" customFormat="1" ht="15">
      <c r="A292" s="78" t="s">
        <v>41</v>
      </c>
      <c r="B292" s="66" t="s">
        <v>10</v>
      </c>
      <c r="C292" s="80" t="s">
        <v>129</v>
      </c>
      <c r="D292" s="81">
        <v>62.53</v>
      </c>
      <c r="E292" s="79">
        <v>6.88</v>
      </c>
      <c r="F292" s="82">
        <f t="shared" si="15"/>
        <v>69.41</v>
      </c>
      <c r="G292" s="79"/>
      <c r="H292" s="70">
        <f>F292*H5</f>
        <v>86762.5</v>
      </c>
    </row>
    <row r="293" spans="1:8" s="71" customFormat="1" ht="15">
      <c r="A293" s="78" t="s">
        <v>41</v>
      </c>
      <c r="B293" s="66" t="s">
        <v>94</v>
      </c>
      <c r="C293" s="80" t="s">
        <v>122</v>
      </c>
      <c r="D293" s="81">
        <v>88.8</v>
      </c>
      <c r="E293" s="79">
        <v>9.77</v>
      </c>
      <c r="F293" s="82">
        <f t="shared" si="15"/>
        <v>98.57</v>
      </c>
      <c r="G293" s="79">
        <v>24.49</v>
      </c>
      <c r="H293" s="83">
        <f>F293*H5+G293*550</f>
        <v>136682</v>
      </c>
    </row>
    <row r="294" spans="1:8" s="71" customFormat="1" ht="15">
      <c r="A294" s="78" t="s">
        <v>41</v>
      </c>
      <c r="B294" s="66" t="s">
        <v>112</v>
      </c>
      <c r="C294" s="80" t="s">
        <v>122</v>
      </c>
      <c r="D294" s="81">
        <v>88.79</v>
      </c>
      <c r="E294" s="79">
        <v>9.77</v>
      </c>
      <c r="F294" s="82">
        <f t="shared" si="15"/>
        <v>98.56</v>
      </c>
      <c r="G294" s="79">
        <v>24.49</v>
      </c>
      <c r="H294" s="83">
        <f>F294*H5+G294*550</f>
        <v>136669.5</v>
      </c>
    </row>
    <row r="295" spans="1:8" s="91" customFormat="1" ht="15.75" thickBot="1">
      <c r="A295" s="85" t="s">
        <v>41</v>
      </c>
      <c r="B295" s="86" t="s">
        <v>113</v>
      </c>
      <c r="C295" s="87" t="s">
        <v>152</v>
      </c>
      <c r="D295" s="88">
        <v>56.83</v>
      </c>
      <c r="E295" s="86">
        <v>6.25</v>
      </c>
      <c r="F295" s="89">
        <f t="shared" si="15"/>
        <v>63.08</v>
      </c>
      <c r="G295" s="86"/>
      <c r="H295" s="90">
        <f>F295*H5+2200</f>
        <v>81050</v>
      </c>
    </row>
    <row r="296" spans="1:8" s="71" customFormat="1" ht="15">
      <c r="A296" s="65" t="s">
        <v>42</v>
      </c>
      <c r="B296" s="66" t="s">
        <v>11</v>
      </c>
      <c r="C296" s="67" t="s">
        <v>153</v>
      </c>
      <c r="D296" s="68">
        <v>85.26</v>
      </c>
      <c r="E296" s="66">
        <v>9.38</v>
      </c>
      <c r="F296" s="69">
        <f t="shared" si="15"/>
        <v>94.64</v>
      </c>
      <c r="G296" s="66"/>
      <c r="H296" s="70">
        <f>F296*H5</f>
        <v>118300</v>
      </c>
    </row>
    <row r="297" spans="1:8" s="71" customFormat="1" ht="15">
      <c r="A297" s="65" t="s">
        <v>42</v>
      </c>
      <c r="B297" s="66" t="s">
        <v>12</v>
      </c>
      <c r="C297" s="80" t="s">
        <v>129</v>
      </c>
      <c r="D297" s="81">
        <v>62.53</v>
      </c>
      <c r="E297" s="79">
        <v>6.88</v>
      </c>
      <c r="F297" s="82">
        <f aca="true" t="shared" si="16" ref="F297:F303">D297+E297</f>
        <v>69.41</v>
      </c>
      <c r="G297" s="79"/>
      <c r="H297" s="70">
        <f>F297*H5</f>
        <v>86762.5</v>
      </c>
    </row>
    <row r="298" spans="1:8" s="91" customFormat="1" ht="15">
      <c r="A298" s="112" t="s">
        <v>42</v>
      </c>
      <c r="B298" s="111" t="s">
        <v>52</v>
      </c>
      <c r="C298" s="95" t="s">
        <v>134</v>
      </c>
      <c r="D298" s="96">
        <v>62.26</v>
      </c>
      <c r="E298" s="94">
        <v>6.85</v>
      </c>
      <c r="F298" s="97">
        <f t="shared" si="16"/>
        <v>69.11</v>
      </c>
      <c r="G298" s="94">
        <v>24.51</v>
      </c>
      <c r="H298" s="98">
        <f>F298*H5+G298*550</f>
        <v>99868</v>
      </c>
    </row>
    <row r="299" spans="1:8" s="91" customFormat="1" ht="15">
      <c r="A299" s="112" t="s">
        <v>42</v>
      </c>
      <c r="B299" s="111" t="s">
        <v>114</v>
      </c>
      <c r="C299" s="95" t="s">
        <v>134</v>
      </c>
      <c r="D299" s="96">
        <v>62.4</v>
      </c>
      <c r="E299" s="94">
        <v>6.86</v>
      </c>
      <c r="F299" s="97">
        <f t="shared" si="16"/>
        <v>69.26</v>
      </c>
      <c r="G299" s="94">
        <v>24.51</v>
      </c>
      <c r="H299" s="98">
        <f>F299*H5+G299*550</f>
        <v>100055.5</v>
      </c>
    </row>
    <row r="300" spans="1:8" s="91" customFormat="1" ht="15.75" thickBot="1">
      <c r="A300" s="85" t="s">
        <v>42</v>
      </c>
      <c r="B300" s="86" t="s">
        <v>115</v>
      </c>
      <c r="C300" s="87" t="s">
        <v>132</v>
      </c>
      <c r="D300" s="88">
        <v>56.83</v>
      </c>
      <c r="E300" s="86">
        <v>6.25</v>
      </c>
      <c r="F300" s="89">
        <f t="shared" si="16"/>
        <v>63.08</v>
      </c>
      <c r="G300" s="86"/>
      <c r="H300" s="90">
        <f>F300*H5</f>
        <v>78850</v>
      </c>
    </row>
    <row r="301" spans="1:8" ht="15">
      <c r="A301" s="29" t="s">
        <v>43</v>
      </c>
      <c r="B301" s="30" t="s">
        <v>13</v>
      </c>
      <c r="C301" s="31" t="s">
        <v>122</v>
      </c>
      <c r="D301" s="32">
        <v>85.26</v>
      </c>
      <c r="E301" s="30">
        <v>9.38</v>
      </c>
      <c r="F301" s="33">
        <f t="shared" si="16"/>
        <v>94.64</v>
      </c>
      <c r="G301" s="30"/>
      <c r="H301" s="137">
        <f>F301*H5</f>
        <v>118300</v>
      </c>
    </row>
    <row r="302" spans="1:8" s="71" customFormat="1" ht="15.75" thickBot="1">
      <c r="A302" s="72" t="s">
        <v>43</v>
      </c>
      <c r="B302" s="73" t="s">
        <v>14</v>
      </c>
      <c r="C302" s="74" t="s">
        <v>125</v>
      </c>
      <c r="D302" s="68">
        <v>146.52</v>
      </c>
      <c r="E302" s="66">
        <v>16.12</v>
      </c>
      <c r="F302" s="69">
        <f t="shared" si="16"/>
        <v>162.64000000000001</v>
      </c>
      <c r="G302" s="66">
        <v>76.42</v>
      </c>
      <c r="H302" s="83">
        <f>F302*H5+G302*550</f>
        <v>245331.00000000003</v>
      </c>
    </row>
    <row r="303" spans="1:8" s="71" customFormat="1" ht="15">
      <c r="A303" s="65" t="s">
        <v>46</v>
      </c>
      <c r="B303" s="66" t="s">
        <v>33</v>
      </c>
      <c r="C303" s="67" t="s">
        <v>125</v>
      </c>
      <c r="D303" s="68">
        <v>121.29</v>
      </c>
      <c r="E303" s="66">
        <v>13.34</v>
      </c>
      <c r="F303" s="69">
        <f t="shared" si="16"/>
        <v>134.63</v>
      </c>
      <c r="G303" s="66">
        <v>60.74</v>
      </c>
      <c r="H303" s="83">
        <f>F303*H5+G303*550</f>
        <v>201694.5</v>
      </c>
    </row>
    <row r="305" spans="1:3" ht="15">
      <c r="A305" s="108"/>
      <c r="B305" s="198" t="s">
        <v>144</v>
      </c>
      <c r="C305" s="198"/>
    </row>
    <row r="306" spans="1:8" ht="15">
      <c r="A306" s="109"/>
      <c r="B306" s="197" t="s">
        <v>145</v>
      </c>
      <c r="C306" s="197"/>
      <c r="G306" s="26" t="s">
        <v>146</v>
      </c>
      <c r="H306" s="107">
        <f ca="1">TODAY()</f>
        <v>42275</v>
      </c>
    </row>
  </sheetData>
  <sheetProtection/>
  <mergeCells count="27">
    <mergeCell ref="A161:B161"/>
    <mergeCell ref="A125:B125"/>
    <mergeCell ref="A106:B106"/>
    <mergeCell ref="B306:C306"/>
    <mergeCell ref="A266:B266"/>
    <mergeCell ref="A242:B242"/>
    <mergeCell ref="A144:B144"/>
    <mergeCell ref="B305:C305"/>
    <mergeCell ref="A283:B283"/>
    <mergeCell ref="A225:B225"/>
    <mergeCell ref="A199:B199"/>
    <mergeCell ref="A180:B180"/>
    <mergeCell ref="A1:H1"/>
    <mergeCell ref="A9:B9"/>
    <mergeCell ref="D5:G5"/>
    <mergeCell ref="A26:B26"/>
    <mergeCell ref="G3:H3"/>
    <mergeCell ref="D3:F3"/>
    <mergeCell ref="E7:E9"/>
    <mergeCell ref="A3:C3"/>
    <mergeCell ref="A2:H2"/>
    <mergeCell ref="D7:D9"/>
    <mergeCell ref="A4:C4"/>
    <mergeCell ref="A89:B89"/>
    <mergeCell ref="F7:F9"/>
    <mergeCell ref="A64:B64"/>
    <mergeCell ref="A44:B44"/>
  </mergeCell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r:id="rId1"/>
  <headerFooter alignWithMargins="0">
    <oddFooter>&amp;C&amp;8Page &amp;P of &amp;N</oddFooter>
  </headerFooter>
  <rowBreaks count="1" manualBreakCount="1">
    <brk id="142" max="255" man="1"/>
  </rowBreaks>
  <ignoredErrors>
    <ignoredError sqref="F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2007</dc:creator>
  <cp:keywords/>
  <dc:description/>
  <cp:lastModifiedBy>sunrise</cp:lastModifiedBy>
  <cp:lastPrinted>2014-08-23T16:30:40Z</cp:lastPrinted>
  <dcterms:created xsi:type="dcterms:W3CDTF">2010-10-15T10:35:49Z</dcterms:created>
  <dcterms:modified xsi:type="dcterms:W3CDTF">2015-09-28T10:48:18Z</dcterms:modified>
  <cp:category/>
  <cp:version/>
  <cp:contentType/>
  <cp:contentStatus/>
</cp:coreProperties>
</file>