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7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'Sheet1'!$A$7:$L$37</definedName>
    <definedName name="_xlnm.Print_Area" localSheetId="0">'Sheet1'!$A$1:$L$51</definedName>
  </definedNames>
  <calcPr fullCalcOnLoad="1"/>
</workbook>
</file>

<file path=xl/sharedStrings.xml><?xml version="1.0" encoding="utf-8"?>
<sst xmlns="http://schemas.openxmlformats.org/spreadsheetml/2006/main" count="127" uniqueCount="83">
  <si>
    <t>Euro sq.m. Евро кв.м.</t>
  </si>
  <si>
    <t>8-105</t>
  </si>
  <si>
    <t>8-106</t>
  </si>
  <si>
    <t>8-107</t>
  </si>
  <si>
    <t>8-202</t>
  </si>
  <si>
    <t>8-205</t>
  </si>
  <si>
    <t>8-206</t>
  </si>
  <si>
    <t>8-302</t>
  </si>
  <si>
    <t>8-305</t>
  </si>
  <si>
    <t>8-306</t>
  </si>
  <si>
    <t>8-307</t>
  </si>
  <si>
    <t>8-405</t>
  </si>
  <si>
    <t>8-407</t>
  </si>
  <si>
    <t>8-601</t>
  </si>
  <si>
    <t>8-607</t>
  </si>
  <si>
    <t xml:space="preserve"> Всего в ЕUR</t>
  </si>
  <si>
    <t>В качестве застройщика мы предлагаем вам следующие несколько вариантов:</t>
  </si>
  <si>
    <t>Для более подробной информации обращайтесь к нашему менеджеру по продажам.</t>
  </si>
  <si>
    <t xml:space="preserve"> </t>
  </si>
  <si>
    <t xml:space="preserve">об индивидуальной схеме оплаты в зависимости от ваших желаний и возможностей. </t>
  </si>
  <si>
    <t>Area  Плoщaдь</t>
  </si>
  <si>
    <t>Common parts Общие площaди</t>
  </si>
  <si>
    <t>Bedrooms Спальни</t>
  </si>
  <si>
    <t xml:space="preserve">Bonus balcony/ Балкон в подарок  </t>
  </si>
  <si>
    <t>Standart Price in EURO/ Стандартная цена</t>
  </si>
  <si>
    <t>-</t>
  </si>
  <si>
    <t>Status
Статус</t>
  </si>
  <si>
    <t>Ap.№
 Ап.№</t>
  </si>
  <si>
    <t>Area
Площадь</t>
  </si>
  <si>
    <t>Common parts
Общие площади</t>
  </si>
  <si>
    <t>Total area
Всего площадь</t>
  </si>
  <si>
    <t>Bedrooms
Спальни</t>
  </si>
  <si>
    <t>Pool view
Вид на бассейн</t>
  </si>
  <si>
    <t>Special PRICE
Цена по АКЦИИ</t>
  </si>
  <si>
    <t>Standart Price in EURO 
Стандартная цена ЕВРО</t>
  </si>
  <si>
    <t>Свободен/ Available</t>
  </si>
  <si>
    <t>Price for 100% payment
Цена при оплате в течении
1 месяца</t>
  </si>
  <si>
    <t>View
 Вид</t>
  </si>
  <si>
    <t>Total area Всего плoщадь</t>
  </si>
  <si>
    <t>Бассейн/ Pool</t>
  </si>
  <si>
    <t>Ap.№
Ап.№</t>
  </si>
  <si>
    <t>План А – стандартный/ Plan A - standard</t>
  </si>
  <si>
    <t>40% – до 2 недели после брони/ in 2 weeks after the deposit</t>
  </si>
  <si>
    <t>2 000 € – такса брони/ deposit</t>
  </si>
  <si>
    <t>2 000 € –  такса брони/ deposit</t>
  </si>
  <si>
    <t>60% – до 2 недели после брони/ in 2 weeks after the depoit</t>
  </si>
  <si>
    <t>10% – до 7 месяцев (при нотариальном оформлении)/ in 7 months after the deposit (at the Notary signing)</t>
  </si>
  <si>
    <t>40% –до 3 месяцев после брони/ in 3 months after the deposit</t>
  </si>
  <si>
    <t>100% – до 1 месяца после брони/ in 1 month after the deposit</t>
  </si>
  <si>
    <t>План B – с 3% скидкой/ Plan B - 3% discount</t>
  </si>
  <si>
    <t>План С – с 5% скидкой/ Plan C - 5 % discount</t>
  </si>
  <si>
    <t>20% –до 5 месяцев после брони/ in 5 months after the deposit</t>
  </si>
  <si>
    <t>30% –до 3 месяцев после брони/ in 3 months after the deposit</t>
  </si>
  <si>
    <t>*Вы можете выбрать один из вышеуказанных вариантов, а так же договориться с нами</t>
  </si>
  <si>
    <t>*You can choose one of the variants or negotiate with us about an individual payment plan according to your wishes and possibilities. For more information contact our sales manager</t>
  </si>
  <si>
    <t>Этаж 3 / 3rd floor</t>
  </si>
  <si>
    <t>Этаж 2 / 2nd floor</t>
  </si>
  <si>
    <t>Этаж 1 / 1st floor</t>
  </si>
  <si>
    <t>Этаж 4 /4th floor</t>
  </si>
  <si>
    <t>Этаж 6 / 6th floor</t>
  </si>
  <si>
    <t>ПЛАН ПЛАТЕЖЕЙ / PAYMENT PLANS:</t>
  </si>
  <si>
    <t>fully furnished/ 
с мебелью и техникой</t>
  </si>
  <si>
    <t>кухня/ kitchen</t>
  </si>
  <si>
    <t>Bonus balcony/ furniture
Балкон/
мебель в подарок</t>
  </si>
  <si>
    <t>322В ХП</t>
  </si>
  <si>
    <t>7,05</t>
  </si>
  <si>
    <t>620 ХС3</t>
  </si>
  <si>
    <t>В537 ХС456</t>
  </si>
  <si>
    <t>студио/
studio</t>
  </si>
  <si>
    <r>
      <rPr>
        <b/>
        <sz val="18"/>
        <rFont val="Arial"/>
        <family val="2"/>
      </rPr>
      <t>АКЦИЯ СЕНТЯБРЯ</t>
    </r>
    <r>
      <rPr>
        <b/>
        <sz val="11"/>
        <rFont val="Arial"/>
        <family val="2"/>
      </rPr>
      <t xml:space="preserve"> </t>
    </r>
    <r>
      <rPr>
        <b/>
        <sz val="18"/>
        <rFont val="Arial"/>
        <family val="2"/>
      </rPr>
      <t xml:space="preserve"> /</t>
    </r>
    <r>
      <rPr>
        <b/>
        <sz val="11"/>
        <rFont val="Arial"/>
        <family val="2"/>
      </rPr>
      <t xml:space="preserve">  </t>
    </r>
    <r>
      <rPr>
        <b/>
        <sz val="18"/>
        <rFont val="Arial"/>
        <family val="2"/>
      </rPr>
      <t xml:space="preserve">SPECIAL PRICES SEPTEMBER </t>
    </r>
    <r>
      <rPr>
        <b/>
        <sz val="11"/>
        <rFont val="Arial"/>
        <family val="2"/>
      </rPr>
      <t xml:space="preserve">     </t>
    </r>
  </si>
  <si>
    <t>9-602</t>
  </si>
  <si>
    <t>9-606</t>
  </si>
  <si>
    <t>9-607</t>
  </si>
  <si>
    <t>Harmony Suites 9</t>
  </si>
  <si>
    <t>9-416</t>
  </si>
  <si>
    <t>Гора/Mountain</t>
  </si>
  <si>
    <t>9-509</t>
  </si>
  <si>
    <t>STOP SALE</t>
  </si>
  <si>
    <t>9-610</t>
  </si>
  <si>
    <t>As a developer we offer you the next variants as follows:</t>
  </si>
  <si>
    <t>23/09/2015</t>
  </si>
  <si>
    <t>Бронь/ Reserved</t>
  </si>
  <si>
    <t xml:space="preserve">        Апартаменты на продажу в корпусe 8, лот 836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</si>
</sst>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[$€-1]"/>
    <numFmt numFmtId="165" formatCode="#,##0.00_ ;[Red]\-#,##0.00\ "/>
  </numFmts>
  <fonts count="37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3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i/>
      <sz val="20"/>
      <color indexed="8"/>
      <name val="Arial"/>
      <family val="2"/>
    </font>
    <font>
      <b/>
      <i/>
      <sz val="20"/>
      <name val="Arial"/>
      <family val="2"/>
    </font>
    <font>
      <sz val="11"/>
      <color indexed="22"/>
      <name val="Calibri"/>
      <family val="2"/>
    </font>
    <font>
      <sz val="10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13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/>
    </xf>
    <xf numFmtId="164" fontId="3" fillId="0" borderId="0" xfId="0" applyNumberFormat="1" applyFont="1" applyAlignment="1">
      <alignment horizontal="right"/>
    </xf>
    <xf numFmtId="0" fontId="2" fillId="21" borderId="14" xfId="0" applyFont="1" applyFill="1" applyBorder="1" applyAlignment="1">
      <alignment/>
    </xf>
    <xf numFmtId="2" fontId="2" fillId="21" borderId="15" xfId="0" applyNumberFormat="1" applyFont="1" applyFill="1" applyBorder="1" applyAlignment="1">
      <alignment horizontal="center"/>
    </xf>
    <xf numFmtId="2" fontId="2" fillId="21" borderId="15" xfId="0" applyNumberFormat="1" applyFont="1" applyFill="1" applyBorder="1" applyAlignment="1">
      <alignment/>
    </xf>
    <xf numFmtId="49" fontId="6" fillId="24" borderId="16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49" fontId="9" fillId="21" borderId="17" xfId="0" applyNumberFormat="1" applyFont="1" applyFill="1" applyBorder="1" applyAlignment="1">
      <alignment horizontal="center" vertical="center" wrapText="1"/>
    </xf>
    <xf numFmtId="49" fontId="10" fillId="21" borderId="17" xfId="0" applyNumberFormat="1" applyFont="1" applyFill="1" applyBorder="1" applyAlignment="1">
      <alignment horizontal="center" vertical="center" wrapText="1"/>
    </xf>
    <xf numFmtId="49" fontId="9" fillId="25" borderId="17" xfId="0" applyNumberFormat="1" applyFont="1" applyFill="1" applyBorder="1" applyAlignment="1">
      <alignment horizontal="center" vertical="center" wrapText="1"/>
    </xf>
    <xf numFmtId="164" fontId="9" fillId="21" borderId="17" xfId="0" applyNumberFormat="1" applyFont="1" applyFill="1" applyBorder="1" applyAlignment="1">
      <alignment horizontal="center" vertical="center" wrapText="1"/>
    </xf>
    <xf numFmtId="49" fontId="9" fillId="21" borderId="18" xfId="0" applyNumberFormat="1" applyFont="1" applyFill="1" applyBorder="1" applyAlignment="1">
      <alignment horizontal="center" vertical="center" wrapText="1"/>
    </xf>
    <xf numFmtId="1" fontId="10" fillId="3" borderId="19" xfId="0" applyNumberFormat="1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/>
    </xf>
    <xf numFmtId="49" fontId="6" fillId="26" borderId="22" xfId="0" applyNumberFormat="1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/>
    </xf>
    <xf numFmtId="2" fontId="3" fillId="3" borderId="21" xfId="0" applyNumberFormat="1" applyFont="1" applyFill="1" applyBorder="1" applyAlignment="1">
      <alignment horizontal="center" wrapText="1"/>
    </xf>
    <xf numFmtId="49" fontId="3" fillId="3" borderId="2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" fontId="10" fillId="3" borderId="24" xfId="0" applyNumberFormat="1" applyFont="1" applyFill="1" applyBorder="1" applyAlignment="1">
      <alignment horizontal="center" vertical="center" wrapText="1"/>
    </xf>
    <xf numFmtId="1" fontId="10" fillId="3" borderId="25" xfId="0" applyNumberFormat="1" applyFont="1" applyFill="1" applyBorder="1" applyAlignment="1">
      <alignment horizontal="center" vertical="center" wrapText="1"/>
    </xf>
    <xf numFmtId="49" fontId="9" fillId="21" borderId="2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2" fontId="3" fillId="21" borderId="15" xfId="0" applyNumberFormat="1" applyFont="1" applyFill="1" applyBorder="1" applyAlignment="1">
      <alignment horizontal="center"/>
    </xf>
    <xf numFmtId="2" fontId="3" fillId="21" borderId="15" xfId="0" applyNumberFormat="1" applyFont="1" applyFill="1" applyBorder="1" applyAlignment="1">
      <alignment/>
    </xf>
    <xf numFmtId="0" fontId="3" fillId="21" borderId="15" xfId="0" applyFont="1" applyFill="1" applyBorder="1" applyAlignment="1">
      <alignment horizontal="center"/>
    </xf>
    <xf numFmtId="0" fontId="3" fillId="21" borderId="27" xfId="0" applyFont="1" applyFill="1" applyBorder="1" applyAlignment="1">
      <alignment horizontal="center" vertical="center"/>
    </xf>
    <xf numFmtId="0" fontId="2" fillId="21" borderId="15" xfId="0" applyFont="1" applyFill="1" applyBorder="1" applyAlignment="1">
      <alignment horizontal="center"/>
    </xf>
    <xf numFmtId="0" fontId="3" fillId="21" borderId="27" xfId="0" applyFont="1" applyFill="1" applyBorder="1" applyAlignment="1">
      <alignment/>
    </xf>
    <xf numFmtId="0" fontId="3" fillId="0" borderId="28" xfId="0" applyFont="1" applyBorder="1" applyAlignment="1">
      <alignment/>
    </xf>
    <xf numFmtId="2" fontId="3" fillId="0" borderId="20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13" fillId="3" borderId="21" xfId="0" applyFont="1" applyFill="1" applyBorder="1" applyAlignment="1">
      <alignment horizontal="center" vertical="center" wrapText="1"/>
    </xf>
    <xf numFmtId="164" fontId="3" fillId="3" borderId="21" xfId="0" applyNumberFormat="1" applyFont="1" applyFill="1" applyBorder="1" applyAlignment="1">
      <alignment horizontal="center"/>
    </xf>
    <xf numFmtId="49" fontId="6" fillId="26" borderId="3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6" fillId="27" borderId="23" xfId="0" applyFont="1" applyFill="1" applyBorder="1" applyAlignment="1">
      <alignment horizontal="center"/>
    </xf>
    <xf numFmtId="2" fontId="7" fillId="27" borderId="21" xfId="0" applyNumberFormat="1" applyFont="1" applyFill="1" applyBorder="1" applyAlignment="1">
      <alignment horizontal="center"/>
    </xf>
    <xf numFmtId="0" fontId="7" fillId="27" borderId="21" xfId="0" applyFont="1" applyFill="1" applyBorder="1" applyAlignment="1">
      <alignment horizontal="center"/>
    </xf>
    <xf numFmtId="49" fontId="1" fillId="27" borderId="21" xfId="0" applyNumberFormat="1" applyFont="1" applyFill="1" applyBorder="1" applyAlignment="1">
      <alignment horizontal="center" vertical="center"/>
    </xf>
    <xf numFmtId="164" fontId="6" fillId="0" borderId="21" xfId="0" applyNumberFormat="1" applyFont="1" applyBorder="1" applyAlignment="1">
      <alignment/>
    </xf>
    <xf numFmtId="164" fontId="6" fillId="27" borderId="21" xfId="0" applyNumberFormat="1" applyFont="1" applyFill="1" applyBorder="1" applyAlignment="1">
      <alignment/>
    </xf>
    <xf numFmtId="0" fontId="4" fillId="27" borderId="23" xfId="0" applyFont="1" applyFill="1" applyBorder="1" applyAlignment="1">
      <alignment horizontal="center"/>
    </xf>
    <xf numFmtId="2" fontId="3" fillId="27" borderId="21" xfId="0" applyNumberFormat="1" applyFont="1" applyFill="1" applyBorder="1" applyAlignment="1">
      <alignment horizontal="center" wrapText="1"/>
    </xf>
    <xf numFmtId="2" fontId="3" fillId="0" borderId="21" xfId="0" applyNumberFormat="1" applyFont="1" applyFill="1" applyBorder="1" applyAlignment="1">
      <alignment horizontal="center"/>
    </xf>
    <xf numFmtId="2" fontId="3" fillId="27" borderId="21" xfId="0" applyNumberFormat="1" applyFont="1" applyFill="1" applyBorder="1" applyAlignment="1">
      <alignment horizontal="center"/>
    </xf>
    <xf numFmtId="0" fontId="3" fillId="27" borderId="21" xfId="0" applyFont="1" applyFill="1" applyBorder="1" applyAlignment="1">
      <alignment horizontal="center"/>
    </xf>
    <xf numFmtId="164" fontId="3" fillId="0" borderId="21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27" borderId="21" xfId="0" applyNumberFormat="1" applyFont="1" applyFill="1" applyBorder="1" applyAlignment="1">
      <alignment/>
    </xf>
    <xf numFmtId="0" fontId="2" fillId="27" borderId="23" xfId="0" applyFont="1" applyFill="1" applyBorder="1" applyAlignment="1">
      <alignment horizontal="center"/>
    </xf>
    <xf numFmtId="0" fontId="3" fillId="27" borderId="21" xfId="0" applyFont="1" applyFill="1" applyBorder="1" applyAlignment="1">
      <alignment/>
    </xf>
    <xf numFmtId="164" fontId="3" fillId="27" borderId="21" xfId="0" applyNumberFormat="1" applyFont="1" applyFill="1" applyBorder="1" applyAlignment="1">
      <alignment/>
    </xf>
    <xf numFmtId="164" fontId="2" fillId="0" borderId="32" xfId="0" applyNumberFormat="1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/>
    </xf>
    <xf numFmtId="164" fontId="6" fillId="0" borderId="32" xfId="0" applyNumberFormat="1" applyFont="1" applyFill="1" applyBorder="1" applyAlignment="1">
      <alignment/>
    </xf>
    <xf numFmtId="0" fontId="7" fillId="27" borderId="21" xfId="0" applyFont="1" applyFill="1" applyBorder="1" applyAlignment="1">
      <alignment/>
    </xf>
    <xf numFmtId="164" fontId="3" fillId="21" borderId="21" xfId="0" applyNumberFormat="1" applyFont="1" applyFill="1" applyBorder="1" applyAlignment="1">
      <alignment/>
    </xf>
    <xf numFmtId="164" fontId="2" fillId="27" borderId="32" xfId="0" applyNumberFormat="1" applyFont="1" applyFill="1" applyBorder="1" applyAlignment="1">
      <alignment/>
    </xf>
    <xf numFmtId="165" fontId="7" fillId="3" borderId="21" xfId="0" applyNumberFormat="1" applyFont="1" applyFill="1" applyBorder="1" applyAlignment="1">
      <alignment horizontal="center" wrapText="1"/>
    </xf>
    <xf numFmtId="165" fontId="7" fillId="3" borderId="21" xfId="0" applyNumberFormat="1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2" fontId="7" fillId="3" borderId="34" xfId="0" applyNumberFormat="1" applyFont="1" applyFill="1" applyBorder="1" applyAlignment="1">
      <alignment horizontal="center" wrapText="1"/>
    </xf>
    <xf numFmtId="2" fontId="7" fillId="3" borderId="34" xfId="0" applyNumberFormat="1" applyFont="1" applyFill="1" applyBorder="1" applyAlignment="1">
      <alignment horizontal="center"/>
    </xf>
    <xf numFmtId="164" fontId="2" fillId="3" borderId="35" xfId="0" applyNumberFormat="1" applyFont="1" applyFill="1" applyBorder="1" applyAlignment="1">
      <alignment horizontal="center"/>
    </xf>
    <xf numFmtId="164" fontId="3" fillId="3" borderId="34" xfId="0" applyNumberFormat="1" applyFont="1" applyFill="1" applyBorder="1" applyAlignment="1">
      <alignment horizontal="center"/>
    </xf>
    <xf numFmtId="164" fontId="2" fillId="3" borderId="36" xfId="0" applyNumberFormat="1" applyFont="1" applyFill="1" applyBorder="1" applyAlignment="1">
      <alignment horizontal="center"/>
    </xf>
    <xf numFmtId="1" fontId="10" fillId="3" borderId="37" xfId="0" applyNumberFormat="1" applyFont="1" applyFill="1" applyBorder="1" applyAlignment="1">
      <alignment horizontal="center" vertical="center" wrapText="1"/>
    </xf>
    <xf numFmtId="49" fontId="3" fillId="3" borderId="32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49" fontId="3" fillId="3" borderId="34" xfId="0" applyNumberFormat="1" applyFont="1" applyFill="1" applyBorder="1" applyAlignment="1">
      <alignment horizontal="center"/>
    </xf>
    <xf numFmtId="0" fontId="13" fillId="3" borderId="34" xfId="0" applyFont="1" applyFill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3" fillId="0" borderId="38" xfId="0" applyFont="1" applyBorder="1" applyAlignment="1">
      <alignment/>
    </xf>
    <xf numFmtId="49" fontId="6" fillId="26" borderId="39" xfId="0" applyNumberFormat="1" applyFont="1" applyFill="1" applyBorder="1" applyAlignment="1">
      <alignment horizontal="center" wrapText="1"/>
    </xf>
    <xf numFmtId="0" fontId="2" fillId="0" borderId="33" xfId="0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4" xfId="0" applyNumberFormat="1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49" fontId="1" fillId="27" borderId="34" xfId="0" applyNumberFormat="1" applyFont="1" applyFill="1" applyBorder="1" applyAlignment="1">
      <alignment horizontal="center" vertical="center"/>
    </xf>
    <xf numFmtId="0" fontId="3" fillId="0" borderId="34" xfId="0" applyFont="1" applyBorder="1" applyAlignment="1">
      <alignment/>
    </xf>
    <xf numFmtId="164" fontId="3" fillId="0" borderId="34" xfId="0" applyNumberFormat="1" applyFont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/>
    </xf>
    <xf numFmtId="2" fontId="15" fillId="0" borderId="20" xfId="0" applyNumberFormat="1" applyFont="1" applyBorder="1" applyAlignment="1">
      <alignment/>
    </xf>
    <xf numFmtId="0" fontId="2" fillId="0" borderId="41" xfId="0" applyFont="1" applyFill="1" applyBorder="1" applyAlignment="1">
      <alignment horizontal="center"/>
    </xf>
    <xf numFmtId="2" fontId="3" fillId="0" borderId="42" xfId="0" applyNumberFormat="1" applyFont="1" applyFill="1" applyBorder="1" applyAlignment="1">
      <alignment horizontal="center" wrapText="1"/>
    </xf>
    <xf numFmtId="2" fontId="3" fillId="0" borderId="42" xfId="0" applyNumberFormat="1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 vertical="center"/>
    </xf>
    <xf numFmtId="0" fontId="3" fillId="0" borderId="43" xfId="0" applyFont="1" applyBorder="1" applyAlignment="1">
      <alignment/>
    </xf>
    <xf numFmtId="164" fontId="3" fillId="0" borderId="43" xfId="0" applyNumberFormat="1" applyFont="1" applyBorder="1" applyAlignment="1">
      <alignment/>
    </xf>
    <xf numFmtId="164" fontId="2" fillId="0" borderId="43" xfId="0" applyNumberFormat="1" applyFont="1" applyBorder="1" applyAlignment="1">
      <alignment/>
    </xf>
    <xf numFmtId="164" fontId="2" fillId="0" borderId="43" xfId="0" applyNumberFormat="1" applyFont="1" applyFill="1" applyBorder="1" applyAlignment="1">
      <alignment horizontal="center"/>
    </xf>
    <xf numFmtId="164" fontId="2" fillId="0" borderId="44" xfId="0" applyNumberFormat="1" applyFont="1" applyBorder="1" applyAlignment="1">
      <alignment/>
    </xf>
    <xf numFmtId="0" fontId="2" fillId="0" borderId="31" xfId="0" applyFont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/>
    </xf>
    <xf numFmtId="2" fontId="16" fillId="0" borderId="42" xfId="0" applyNumberFormat="1" applyFont="1" applyFill="1" applyBorder="1" applyAlignment="1">
      <alignment horizontal="center" wrapText="1"/>
    </xf>
    <xf numFmtId="2" fontId="16" fillId="0" borderId="42" xfId="0" applyNumberFormat="1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/>
    </xf>
    <xf numFmtId="49" fontId="18" fillId="0" borderId="45" xfId="0" applyNumberFormat="1" applyFont="1" applyFill="1" applyBorder="1" applyAlignment="1">
      <alignment horizontal="center" vertical="center" wrapText="1"/>
    </xf>
    <xf numFmtId="164" fontId="18" fillId="0" borderId="34" xfId="0" applyNumberFormat="1" applyFont="1" applyBorder="1" applyAlignment="1">
      <alignment/>
    </xf>
    <xf numFmtId="0" fontId="16" fillId="0" borderId="33" xfId="0" applyFont="1" applyFill="1" applyBorder="1" applyAlignment="1">
      <alignment horizontal="center"/>
    </xf>
    <xf numFmtId="2" fontId="16" fillId="0" borderId="34" xfId="0" applyNumberFormat="1" applyFont="1" applyFill="1" applyBorder="1" applyAlignment="1">
      <alignment horizontal="center" wrapText="1"/>
    </xf>
    <xf numFmtId="2" fontId="16" fillId="0" borderId="34" xfId="0" applyNumberFormat="1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49" fontId="17" fillId="0" borderId="34" xfId="0" applyNumberFormat="1" applyFont="1" applyFill="1" applyBorder="1" applyAlignment="1">
      <alignment horizontal="center" vertical="center"/>
    </xf>
    <xf numFmtId="164" fontId="18" fillId="0" borderId="34" xfId="0" applyNumberFormat="1" applyFont="1" applyFill="1" applyBorder="1" applyAlignment="1">
      <alignment horizontal="center"/>
    </xf>
    <xf numFmtId="49" fontId="18" fillId="0" borderId="46" xfId="0" applyNumberFormat="1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/>
    </xf>
    <xf numFmtId="2" fontId="16" fillId="0" borderId="48" xfId="0" applyNumberFormat="1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49" fontId="17" fillId="0" borderId="19" xfId="0" applyNumberFormat="1" applyFont="1" applyFill="1" applyBorder="1" applyAlignment="1">
      <alignment horizontal="center" vertical="center"/>
    </xf>
    <xf numFmtId="2" fontId="15" fillId="0" borderId="21" xfId="0" applyNumberFormat="1" applyFont="1" applyBorder="1" applyAlignment="1">
      <alignment/>
    </xf>
    <xf numFmtId="0" fontId="2" fillId="0" borderId="49" xfId="0" applyFont="1" applyFill="1" applyBorder="1" applyAlignment="1">
      <alignment horizontal="center"/>
    </xf>
    <xf numFmtId="2" fontId="3" fillId="0" borderId="50" xfId="0" applyNumberFormat="1" applyFont="1" applyFill="1" applyBorder="1" applyAlignment="1">
      <alignment horizontal="center" wrapText="1"/>
    </xf>
    <xf numFmtId="2" fontId="3" fillId="0" borderId="50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2" fontId="7" fillId="0" borderId="52" xfId="0" applyNumberFormat="1" applyFont="1" applyFill="1" applyBorder="1" applyAlignment="1">
      <alignment horizontal="center" wrapText="1"/>
    </xf>
    <xf numFmtId="2" fontId="7" fillId="0" borderId="52" xfId="0" applyNumberFormat="1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 vertical="center"/>
    </xf>
    <xf numFmtId="0" fontId="3" fillId="0" borderId="52" xfId="0" applyFont="1" applyBorder="1" applyAlignment="1">
      <alignment/>
    </xf>
    <xf numFmtId="164" fontId="3" fillId="0" borderId="52" xfId="0" applyNumberFormat="1" applyFont="1" applyBorder="1" applyAlignment="1">
      <alignment/>
    </xf>
    <xf numFmtId="164" fontId="2" fillId="0" borderId="52" xfId="0" applyNumberFormat="1" applyFont="1" applyBorder="1" applyAlignment="1">
      <alignment/>
    </xf>
    <xf numFmtId="164" fontId="6" fillId="0" borderId="52" xfId="0" applyNumberFormat="1" applyFont="1" applyFill="1" applyBorder="1" applyAlignment="1">
      <alignment horizontal="center"/>
    </xf>
    <xf numFmtId="0" fontId="2" fillId="0" borderId="53" xfId="0" applyFont="1" applyBorder="1" applyAlignment="1">
      <alignment horizontal="center" vertical="center"/>
    </xf>
    <xf numFmtId="164" fontId="18" fillId="0" borderId="19" xfId="0" applyNumberFormat="1" applyFont="1" applyFill="1" applyBorder="1" applyAlignment="1">
      <alignment horizontal="center" vertical="center"/>
    </xf>
    <xf numFmtId="164" fontId="18" fillId="0" borderId="19" xfId="0" applyNumberFormat="1" applyFont="1" applyBorder="1" applyAlignment="1">
      <alignment vertical="center"/>
    </xf>
    <xf numFmtId="164" fontId="18" fillId="0" borderId="32" xfId="0" applyNumberFormat="1" applyFont="1" applyFill="1" applyBorder="1" applyAlignment="1">
      <alignment horizontal="center" vertical="center"/>
    </xf>
    <xf numFmtId="164" fontId="18" fillId="0" borderId="21" xfId="0" applyNumberFormat="1" applyFont="1" applyBorder="1" applyAlignment="1">
      <alignment vertical="center"/>
    </xf>
    <xf numFmtId="0" fontId="18" fillId="27" borderId="23" xfId="0" applyFont="1" applyFill="1" applyBorder="1" applyAlignment="1">
      <alignment horizontal="center"/>
    </xf>
    <xf numFmtId="2" fontId="17" fillId="27" borderId="21" xfId="0" applyNumberFormat="1" applyFont="1" applyFill="1" applyBorder="1" applyAlignment="1">
      <alignment horizontal="center" wrapText="1"/>
    </xf>
    <xf numFmtId="2" fontId="19" fillId="0" borderId="21" xfId="0" applyNumberFormat="1" applyFont="1" applyFill="1" applyBorder="1" applyAlignment="1">
      <alignment horizontal="center"/>
    </xf>
    <xf numFmtId="2" fontId="19" fillId="27" borderId="21" xfId="0" applyNumberFormat="1" applyFont="1" applyFill="1" applyBorder="1" applyAlignment="1">
      <alignment horizontal="center"/>
    </xf>
    <xf numFmtId="0" fontId="19" fillId="27" borderId="21" xfId="0" applyFont="1" applyFill="1" applyBorder="1" applyAlignment="1">
      <alignment horizontal="center"/>
    </xf>
    <xf numFmtId="49" fontId="17" fillId="27" borderId="21" xfId="0" applyNumberFormat="1" applyFont="1" applyFill="1" applyBorder="1" applyAlignment="1">
      <alignment horizontal="center" vertical="center"/>
    </xf>
    <xf numFmtId="164" fontId="19" fillId="0" borderId="21" xfId="0" applyNumberFormat="1" applyFont="1" applyBorder="1" applyAlignment="1">
      <alignment/>
    </xf>
    <xf numFmtId="164" fontId="18" fillId="0" borderId="52" xfId="0" applyNumberFormat="1" applyFont="1" applyBorder="1" applyAlignment="1">
      <alignment/>
    </xf>
    <xf numFmtId="164" fontId="18" fillId="27" borderId="21" xfId="0" applyNumberFormat="1" applyFont="1" applyFill="1" applyBorder="1" applyAlignment="1">
      <alignment/>
    </xf>
    <xf numFmtId="49" fontId="18" fillId="24" borderId="16" xfId="0" applyNumberFormat="1" applyFont="1" applyFill="1" applyBorder="1" applyAlignment="1">
      <alignment horizontal="center" vertical="center" wrapText="1"/>
    </xf>
    <xf numFmtId="1" fontId="6" fillId="3" borderId="28" xfId="0" applyNumberFormat="1" applyFont="1" applyFill="1" applyBorder="1" applyAlignment="1">
      <alignment horizontal="center" vertical="center"/>
    </xf>
    <xf numFmtId="1" fontId="6" fillId="3" borderId="20" xfId="0" applyNumberFormat="1" applyFont="1" applyFill="1" applyBorder="1" applyAlignment="1">
      <alignment horizontal="center" vertical="center"/>
    </xf>
    <xf numFmtId="1" fontId="6" fillId="3" borderId="29" xfId="0" applyNumberFormat="1" applyFont="1" applyFill="1" applyBorder="1" applyAlignment="1">
      <alignment horizontal="center" vertical="center"/>
    </xf>
    <xf numFmtId="49" fontId="3" fillId="28" borderId="54" xfId="0" applyNumberFormat="1" applyFont="1" applyFill="1" applyBorder="1" applyAlignment="1">
      <alignment horizontal="center" vertical="center"/>
    </xf>
    <xf numFmtId="49" fontId="3" fillId="28" borderId="55" xfId="0" applyNumberFormat="1" applyFont="1" applyFill="1" applyBorder="1" applyAlignment="1">
      <alignment horizontal="center" vertical="center"/>
    </xf>
    <xf numFmtId="49" fontId="3" fillId="28" borderId="56" xfId="0" applyNumberFormat="1" applyFont="1" applyFill="1" applyBorder="1" applyAlignment="1">
      <alignment horizontal="center" vertical="center"/>
    </xf>
    <xf numFmtId="2" fontId="20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3" fillId="28" borderId="57" xfId="0" applyFont="1" applyFill="1" applyBorder="1" applyAlignment="1">
      <alignment horizontal="center"/>
    </xf>
    <xf numFmtId="0" fontId="3" fillId="28" borderId="58" xfId="0" applyFont="1" applyFill="1" applyBorder="1" applyAlignment="1">
      <alignment horizontal="center"/>
    </xf>
    <xf numFmtId="0" fontId="3" fillId="28" borderId="45" xfId="0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49" fontId="14" fillId="0" borderId="2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21" borderId="10" xfId="0" applyFont="1" applyFill="1" applyBorder="1" applyAlignment="1">
      <alignment horizontal="left"/>
    </xf>
    <xf numFmtId="0" fontId="5" fillId="21" borderId="0" xfId="0" applyFont="1" applyFill="1" applyBorder="1" applyAlignment="1">
      <alignment horizontal="left"/>
    </xf>
    <xf numFmtId="0" fontId="5" fillId="21" borderId="11" xfId="0" applyFont="1" applyFill="1" applyBorder="1" applyAlignment="1">
      <alignment horizontal="left"/>
    </xf>
    <xf numFmtId="0" fontId="6" fillId="25" borderId="12" xfId="0" applyFont="1" applyFill="1" applyBorder="1" applyAlignment="1">
      <alignment horizontal="center"/>
    </xf>
    <xf numFmtId="0" fontId="6" fillId="25" borderId="13" xfId="0" applyFont="1" applyFill="1" applyBorder="1" applyAlignment="1">
      <alignment horizontal="center"/>
    </xf>
    <xf numFmtId="0" fontId="6" fillId="25" borderId="30" xfId="0" applyFont="1" applyFill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2" fontId="15" fillId="0" borderId="27" xfId="0" applyNumberFormat="1" applyFont="1" applyBorder="1" applyAlignment="1">
      <alignment horizontal="center"/>
    </xf>
    <xf numFmtId="0" fontId="6" fillId="5" borderId="59" xfId="0" applyFont="1" applyFill="1" applyBorder="1" applyAlignment="1">
      <alignment horizontal="center"/>
    </xf>
    <xf numFmtId="2" fontId="7" fillId="5" borderId="43" xfId="0" applyNumberFormat="1" applyFont="1" applyFill="1" applyBorder="1" applyAlignment="1">
      <alignment horizontal="center" wrapText="1"/>
    </xf>
    <xf numFmtId="2" fontId="7" fillId="5" borderId="43" xfId="0" applyNumberFormat="1" applyFont="1" applyFill="1" applyBorder="1" applyAlignment="1">
      <alignment horizontal="center"/>
    </xf>
    <xf numFmtId="0" fontId="7" fillId="5" borderId="43" xfId="0" applyFont="1" applyFill="1" applyBorder="1" applyAlignment="1">
      <alignment horizontal="center"/>
    </xf>
    <xf numFmtId="49" fontId="1" fillId="5" borderId="43" xfId="0" applyNumberFormat="1" applyFont="1" applyFill="1" applyBorder="1" applyAlignment="1">
      <alignment horizontal="center" vertical="center"/>
    </xf>
    <xf numFmtId="164" fontId="7" fillId="5" borderId="43" xfId="0" applyNumberFormat="1" applyFont="1" applyFill="1" applyBorder="1" applyAlignment="1">
      <alignment/>
    </xf>
    <xf numFmtId="164" fontId="6" fillId="5" borderId="43" xfId="0" applyNumberFormat="1" applyFont="1" applyFill="1" applyBorder="1" applyAlignment="1">
      <alignment/>
    </xf>
    <xf numFmtId="49" fontId="6" fillId="29" borderId="16" xfId="0" applyNumberFormat="1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/>
    </xf>
    <xf numFmtId="2" fontId="3" fillId="5" borderId="21" xfId="0" applyNumberFormat="1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49" fontId="1" fillId="5" borderId="21" xfId="0" applyNumberFormat="1" applyFont="1" applyFill="1" applyBorder="1" applyAlignment="1">
      <alignment horizontal="center" vertical="center"/>
    </xf>
    <xf numFmtId="0" fontId="3" fillId="5" borderId="21" xfId="0" applyFont="1" applyFill="1" applyBorder="1" applyAlignment="1">
      <alignment/>
    </xf>
    <xf numFmtId="164" fontId="3" fillId="5" borderId="21" xfId="0" applyNumberFormat="1" applyFont="1" applyFill="1" applyBorder="1" applyAlignment="1">
      <alignment/>
    </xf>
    <xf numFmtId="164" fontId="2" fillId="5" borderId="21" xfId="0" applyNumberFormat="1" applyFont="1" applyFill="1" applyBorder="1" applyAlignment="1">
      <alignment/>
    </xf>
    <xf numFmtId="164" fontId="2" fillId="5" borderId="32" xfId="0" applyNumberFormat="1" applyFont="1" applyFill="1" applyBorder="1" applyAlignment="1">
      <alignment/>
    </xf>
    <xf numFmtId="0" fontId="2" fillId="5" borderId="22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552450</xdr:colOff>
      <xdr:row>5</xdr:row>
      <xdr:rowOff>9525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0"/>
          <a:ext cx="552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9</xdr:col>
      <xdr:colOff>552450</xdr:colOff>
      <xdr:row>5</xdr:row>
      <xdr:rowOff>9525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0"/>
          <a:ext cx="552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0</xdr:colOff>
      <xdr:row>2</xdr:row>
      <xdr:rowOff>304800</xdr:rowOff>
    </xdr:to>
    <xdr:sp>
      <xdr:nvSpPr>
        <xdr:cNvPr id="3" name="Straight Connector 19"/>
        <xdr:cNvSpPr>
          <a:spLocks/>
        </xdr:cNvSpPr>
      </xdr:nvSpPr>
      <xdr:spPr>
        <a:xfrm>
          <a:off x="5638800" y="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10</xdr:col>
      <xdr:colOff>9525</xdr:colOff>
      <xdr:row>3</xdr:row>
      <xdr:rowOff>0</xdr:rowOff>
    </xdr:to>
    <xdr:sp>
      <xdr:nvSpPr>
        <xdr:cNvPr id="4" name="Straight Connector 22"/>
        <xdr:cNvSpPr>
          <a:spLocks/>
        </xdr:cNvSpPr>
      </xdr:nvSpPr>
      <xdr:spPr>
        <a:xfrm flipV="1">
          <a:off x="5629275" y="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10</xdr:col>
      <xdr:colOff>28575</xdr:colOff>
      <xdr:row>4</xdr:row>
      <xdr:rowOff>0</xdr:rowOff>
    </xdr:to>
    <xdr:sp>
      <xdr:nvSpPr>
        <xdr:cNvPr id="5" name="Straight Connector 25"/>
        <xdr:cNvSpPr>
          <a:spLocks/>
        </xdr:cNvSpPr>
      </xdr:nvSpPr>
      <xdr:spPr>
        <a:xfrm>
          <a:off x="5629275" y="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590550</xdr:colOff>
      <xdr:row>3</xdr:row>
      <xdr:rowOff>9525</xdr:rowOff>
    </xdr:from>
    <xdr:to>
      <xdr:col>10</xdr:col>
      <xdr:colOff>9525</xdr:colOff>
      <xdr:row>4</xdr:row>
      <xdr:rowOff>0</xdr:rowOff>
    </xdr:to>
    <xdr:sp>
      <xdr:nvSpPr>
        <xdr:cNvPr id="6" name="Straight Connector 26"/>
        <xdr:cNvSpPr>
          <a:spLocks/>
        </xdr:cNvSpPr>
      </xdr:nvSpPr>
      <xdr:spPr>
        <a:xfrm flipV="1">
          <a:off x="5629275" y="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9525</xdr:rowOff>
    </xdr:from>
    <xdr:to>
      <xdr:col>10</xdr:col>
      <xdr:colOff>19050</xdr:colOff>
      <xdr:row>5</xdr:row>
      <xdr:rowOff>0</xdr:rowOff>
    </xdr:to>
    <xdr:sp>
      <xdr:nvSpPr>
        <xdr:cNvPr id="7" name="Straight Connector 11"/>
        <xdr:cNvSpPr>
          <a:spLocks/>
        </xdr:cNvSpPr>
      </xdr:nvSpPr>
      <xdr:spPr>
        <a:xfrm>
          <a:off x="562927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8" name="Straight Connector 16"/>
        <xdr:cNvSpPr>
          <a:spLocks/>
        </xdr:cNvSpPr>
      </xdr:nvSpPr>
      <xdr:spPr>
        <a:xfrm flipV="1">
          <a:off x="5629275" y="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3</xdr:row>
      <xdr:rowOff>0</xdr:rowOff>
    </xdr:from>
    <xdr:to>
      <xdr:col>10</xdr:col>
      <xdr:colOff>9525</xdr:colOff>
      <xdr:row>3</xdr:row>
      <xdr:rowOff>0</xdr:rowOff>
    </xdr:to>
    <xdr:sp>
      <xdr:nvSpPr>
        <xdr:cNvPr id="9" name="Straight Connector 27"/>
        <xdr:cNvSpPr>
          <a:spLocks/>
        </xdr:cNvSpPr>
      </xdr:nvSpPr>
      <xdr:spPr>
        <a:xfrm flipV="1">
          <a:off x="5648325" y="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9</xdr:col>
      <xdr:colOff>552450</xdr:colOff>
      <xdr:row>27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4972050"/>
          <a:ext cx="552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6">
      <selection activeCell="P7" sqref="P7"/>
    </sheetView>
  </sheetViews>
  <sheetFormatPr defaultColWidth="9.140625" defaultRowHeight="15"/>
  <cols>
    <col min="1" max="1" width="12.7109375" style="1" customWidth="1"/>
    <col min="2" max="2" width="9.7109375" style="5" customWidth="1"/>
    <col min="3" max="3" width="9.28125" style="4" customWidth="1"/>
    <col min="4" max="4" width="9.57421875" style="5" customWidth="1"/>
    <col min="5" max="5" width="9.140625" style="2" customWidth="1"/>
    <col min="6" max="6" width="13.421875" style="3" customWidth="1"/>
    <col min="7" max="7" width="20.57421875" style="1" customWidth="1"/>
    <col min="8" max="8" width="13.421875" style="1" hidden="1" customWidth="1"/>
    <col min="9" max="9" width="9.8515625" style="6" hidden="1" customWidth="1"/>
    <col min="10" max="10" width="11.57421875" style="6" customWidth="1"/>
    <col min="11" max="11" width="13.00390625" style="6" customWidth="1"/>
    <col min="12" max="12" width="25.421875" style="1" customWidth="1"/>
    <col min="13" max="16384" width="9.140625" style="1" customWidth="1"/>
  </cols>
  <sheetData>
    <row r="1" spans="1:12" ht="29.25" customHeight="1" hidden="1">
      <c r="A1" s="171" t="s">
        <v>69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3"/>
    </row>
    <row r="2" spans="1:12" ht="58.5" customHeight="1" hidden="1">
      <c r="A2" s="34" t="s">
        <v>27</v>
      </c>
      <c r="B2" s="25" t="s">
        <v>28</v>
      </c>
      <c r="C2" s="25" t="s">
        <v>29</v>
      </c>
      <c r="D2" s="25" t="s">
        <v>30</v>
      </c>
      <c r="E2" s="25" t="s">
        <v>31</v>
      </c>
      <c r="F2" s="25" t="s">
        <v>32</v>
      </c>
      <c r="G2" s="91" t="s">
        <v>63</v>
      </c>
      <c r="H2" s="93"/>
      <c r="I2" s="55"/>
      <c r="J2" s="91" t="s">
        <v>34</v>
      </c>
      <c r="K2" s="26" t="s">
        <v>33</v>
      </c>
      <c r="L2" s="33" t="s">
        <v>26</v>
      </c>
    </row>
    <row r="3" spans="1:12" ht="24" hidden="1">
      <c r="A3" s="29" t="s">
        <v>64</v>
      </c>
      <c r="B3" s="30">
        <v>29.44</v>
      </c>
      <c r="C3" s="31" t="s">
        <v>65</v>
      </c>
      <c r="D3" s="27">
        <v>36.49</v>
      </c>
      <c r="E3" s="27">
        <v>1</v>
      </c>
      <c r="F3" s="92" t="s">
        <v>25</v>
      </c>
      <c r="G3" s="52" t="s">
        <v>61</v>
      </c>
      <c r="H3" s="32"/>
      <c r="I3" s="78"/>
      <c r="J3" s="53">
        <v>45950</v>
      </c>
      <c r="K3" s="88">
        <v>39057</v>
      </c>
      <c r="L3" s="28" t="s">
        <v>35</v>
      </c>
    </row>
    <row r="4" spans="1:12" ht="24" customHeight="1" hidden="1">
      <c r="A4" s="29" t="s">
        <v>66</v>
      </c>
      <c r="B4" s="83">
        <v>27.71</v>
      </c>
      <c r="C4" s="84">
        <v>4.81</v>
      </c>
      <c r="D4" s="84">
        <v>32.52</v>
      </c>
      <c r="E4" s="52" t="s">
        <v>68</v>
      </c>
      <c r="F4" s="92" t="s">
        <v>25</v>
      </c>
      <c r="G4" s="52" t="s">
        <v>61</v>
      </c>
      <c r="H4" s="32"/>
      <c r="I4" s="78"/>
      <c r="J4" s="53">
        <v>37400</v>
      </c>
      <c r="K4" s="88">
        <v>35500</v>
      </c>
      <c r="L4" s="54" t="s">
        <v>35</v>
      </c>
    </row>
    <row r="5" spans="1:12" ht="24.75" customHeight="1" hidden="1" thickBot="1">
      <c r="A5" s="85" t="s">
        <v>67</v>
      </c>
      <c r="B5" s="86">
        <v>47.19</v>
      </c>
      <c r="C5" s="87">
        <v>8.4</v>
      </c>
      <c r="D5" s="87">
        <v>55.59</v>
      </c>
      <c r="E5" s="94">
        <v>1</v>
      </c>
      <c r="F5" s="95" t="s">
        <v>25</v>
      </c>
      <c r="G5" s="96" t="s">
        <v>62</v>
      </c>
      <c r="H5" s="97"/>
      <c r="I5" s="98"/>
      <c r="J5" s="89">
        <v>65749</v>
      </c>
      <c r="K5" s="90">
        <v>63749</v>
      </c>
      <c r="L5" s="99" t="s">
        <v>35</v>
      </c>
    </row>
    <row r="6" spans="1:12" ht="36" customHeight="1" thickBot="1">
      <c r="A6" s="177" t="s">
        <v>82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9" t="s">
        <v>80</v>
      </c>
    </row>
    <row r="7" spans="1:12" s="2" customFormat="1" ht="76.5" customHeight="1" thickBot="1">
      <c r="A7" s="35" t="s">
        <v>40</v>
      </c>
      <c r="B7" s="20" t="s">
        <v>20</v>
      </c>
      <c r="C7" s="20" t="s">
        <v>21</v>
      </c>
      <c r="D7" s="21" t="s">
        <v>38</v>
      </c>
      <c r="E7" s="20" t="s">
        <v>22</v>
      </c>
      <c r="F7" s="20" t="s">
        <v>37</v>
      </c>
      <c r="G7" s="20" t="s">
        <v>23</v>
      </c>
      <c r="H7" s="22" t="s">
        <v>0</v>
      </c>
      <c r="I7" s="23" t="s">
        <v>15</v>
      </c>
      <c r="J7" s="23" t="s">
        <v>24</v>
      </c>
      <c r="K7" s="23" t="s">
        <v>36</v>
      </c>
      <c r="L7" s="24" t="s">
        <v>26</v>
      </c>
    </row>
    <row r="8" spans="1:12" s="2" customFormat="1" ht="24" customHeight="1" thickBot="1">
      <c r="A8" s="182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4"/>
    </row>
    <row r="9" spans="1:12" ht="12" customHeight="1">
      <c r="A9" s="174" t="s">
        <v>57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6"/>
    </row>
    <row r="10" spans="1:12" ht="15" customHeight="1">
      <c r="A10" s="195" t="s">
        <v>1</v>
      </c>
      <c r="B10" s="196">
        <v>43.94</v>
      </c>
      <c r="C10" s="197">
        <f aca="true" t="shared" si="0" ref="C10:C24">D10-B10</f>
        <v>6.789999999999999</v>
      </c>
      <c r="D10" s="197">
        <v>50.73</v>
      </c>
      <c r="E10" s="198">
        <v>1</v>
      </c>
      <c r="F10" s="199" t="s">
        <v>39</v>
      </c>
      <c r="G10" s="197">
        <v>5.4</v>
      </c>
      <c r="H10" s="200">
        <f>I10/D10</f>
        <v>959.9842302385177</v>
      </c>
      <c r="I10" s="201">
        <v>48700</v>
      </c>
      <c r="J10" s="201">
        <v>55900</v>
      </c>
      <c r="K10" s="201">
        <f>J10-(J10*0.05)</f>
        <v>53105</v>
      </c>
      <c r="L10" s="202" t="s">
        <v>35</v>
      </c>
    </row>
    <row r="11" spans="1:12" ht="15" customHeight="1">
      <c r="A11" s="62" t="s">
        <v>2</v>
      </c>
      <c r="B11" s="63">
        <v>43.05</v>
      </c>
      <c r="C11" s="64">
        <f t="shared" si="0"/>
        <v>6.650000000000006</v>
      </c>
      <c r="D11" s="65">
        <v>49.7</v>
      </c>
      <c r="E11" s="66">
        <v>1</v>
      </c>
      <c r="F11" s="59" t="s">
        <v>39</v>
      </c>
      <c r="G11" s="65">
        <v>6.3</v>
      </c>
      <c r="H11" s="67">
        <f>I11/D11</f>
        <v>979.8792756539235</v>
      </c>
      <c r="I11" s="68">
        <v>48700</v>
      </c>
      <c r="J11" s="69">
        <v>55900</v>
      </c>
      <c r="K11" s="69">
        <f>J11-(J11*0.05)</f>
        <v>53105</v>
      </c>
      <c r="L11" s="18" t="s">
        <v>35</v>
      </c>
    </row>
    <row r="12" spans="1:12" ht="15" customHeight="1" hidden="1">
      <c r="A12" s="161" t="s">
        <v>3</v>
      </c>
      <c r="B12" s="162">
        <v>44.44</v>
      </c>
      <c r="C12" s="163">
        <f t="shared" si="0"/>
        <v>6.859999999999999</v>
      </c>
      <c r="D12" s="164">
        <v>51.3</v>
      </c>
      <c r="E12" s="165">
        <v>1</v>
      </c>
      <c r="F12" s="166" t="s">
        <v>39</v>
      </c>
      <c r="G12" s="164">
        <v>6.3</v>
      </c>
      <c r="H12" s="167">
        <f>I12/D12</f>
        <v>949.317738791423</v>
      </c>
      <c r="I12" s="168">
        <v>48700</v>
      </c>
      <c r="J12" s="169">
        <v>55900</v>
      </c>
      <c r="K12" s="169">
        <f>J12-(J12*0.05)</f>
        <v>53105</v>
      </c>
      <c r="L12" s="170" t="s">
        <v>81</v>
      </c>
    </row>
    <row r="13" spans="1:12" ht="12" customHeight="1">
      <c r="A13" s="179" t="s">
        <v>56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1"/>
    </row>
    <row r="14" spans="1:12" ht="15" customHeight="1">
      <c r="A14" s="70" t="s">
        <v>4</v>
      </c>
      <c r="B14" s="65">
        <v>40.78</v>
      </c>
      <c r="C14" s="65">
        <f t="shared" si="0"/>
        <v>6.299999999999997</v>
      </c>
      <c r="D14" s="65">
        <v>47.08</v>
      </c>
      <c r="E14" s="66">
        <v>1</v>
      </c>
      <c r="F14" s="59" t="s">
        <v>39</v>
      </c>
      <c r="G14" s="71"/>
      <c r="H14" s="72">
        <f>I14/D14</f>
        <v>1055.6499575191165</v>
      </c>
      <c r="I14" s="60">
        <v>49700</v>
      </c>
      <c r="J14" s="73">
        <v>56500</v>
      </c>
      <c r="K14" s="73">
        <f>J14-(J14*0.05)</f>
        <v>53675</v>
      </c>
      <c r="L14" s="74" t="s">
        <v>35</v>
      </c>
    </row>
    <row r="15" spans="1:12" ht="15" customHeight="1">
      <c r="A15" s="75" t="s">
        <v>5</v>
      </c>
      <c r="B15" s="76">
        <v>47.05</v>
      </c>
      <c r="C15" s="64">
        <f t="shared" si="0"/>
        <v>7.260000000000005</v>
      </c>
      <c r="D15" s="76">
        <v>54.31</v>
      </c>
      <c r="E15" s="77">
        <v>1</v>
      </c>
      <c r="F15" s="59" t="s">
        <v>39</v>
      </c>
      <c r="G15" s="78"/>
      <c r="H15" s="67">
        <f>I15/D15</f>
        <v>1160.0073651261278</v>
      </c>
      <c r="I15" s="68">
        <v>63000</v>
      </c>
      <c r="J15" s="73">
        <f>I15*1.054</f>
        <v>66402</v>
      </c>
      <c r="K15" s="73">
        <f>J15-(J15*0.05)</f>
        <v>63081.9</v>
      </c>
      <c r="L15" s="74" t="s">
        <v>35</v>
      </c>
    </row>
    <row r="16" spans="1:12" ht="15" customHeight="1">
      <c r="A16" s="75" t="s">
        <v>6</v>
      </c>
      <c r="B16" s="76">
        <v>40.78</v>
      </c>
      <c r="C16" s="64">
        <f t="shared" si="0"/>
        <v>6.299999999999997</v>
      </c>
      <c r="D16" s="76">
        <v>47.08</v>
      </c>
      <c r="E16" s="77">
        <v>1</v>
      </c>
      <c r="F16" s="59" t="s">
        <v>39</v>
      </c>
      <c r="G16" s="78"/>
      <c r="H16" s="67">
        <f>I16/D16</f>
        <v>1055.6499575191165</v>
      </c>
      <c r="I16" s="68">
        <v>49700</v>
      </c>
      <c r="J16" s="73">
        <v>54900</v>
      </c>
      <c r="K16" s="73">
        <f>J16-(J16*0.05)</f>
        <v>52155</v>
      </c>
      <c r="L16" s="74" t="s">
        <v>35</v>
      </c>
    </row>
    <row r="17" spans="1:12" ht="12" customHeight="1">
      <c r="A17" s="179" t="s">
        <v>55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1"/>
    </row>
    <row r="18" spans="1:12" ht="15" customHeight="1">
      <c r="A18" s="75" t="s">
        <v>7</v>
      </c>
      <c r="B18" s="76">
        <v>53.25</v>
      </c>
      <c r="C18" s="64">
        <f t="shared" si="0"/>
        <v>8.219999999999999</v>
      </c>
      <c r="D18" s="76">
        <v>61.47</v>
      </c>
      <c r="E18" s="77">
        <v>1</v>
      </c>
      <c r="F18" s="59" t="s">
        <v>39</v>
      </c>
      <c r="G18" s="78"/>
      <c r="H18" s="67">
        <f>I18/D18</f>
        <v>959.8177972994957</v>
      </c>
      <c r="I18" s="68">
        <v>59000</v>
      </c>
      <c r="J18" s="73">
        <f>I18*1.054</f>
        <v>62186</v>
      </c>
      <c r="K18" s="73">
        <f>J18-(J18*0.05)</f>
        <v>59076.7</v>
      </c>
      <c r="L18" s="74" t="s">
        <v>35</v>
      </c>
    </row>
    <row r="19" spans="1:12" ht="15" customHeight="1">
      <c r="A19" s="70" t="s">
        <v>8</v>
      </c>
      <c r="B19" s="65">
        <v>46.85</v>
      </c>
      <c r="C19" s="65">
        <f t="shared" si="0"/>
        <v>7.229999999999997</v>
      </c>
      <c r="D19" s="65">
        <v>54.08</v>
      </c>
      <c r="E19" s="66">
        <v>1</v>
      </c>
      <c r="F19" s="59" t="s">
        <v>39</v>
      </c>
      <c r="G19" s="71"/>
      <c r="H19" s="72">
        <f>I19/D19</f>
        <v>1183.4319526627219</v>
      </c>
      <c r="I19" s="61">
        <v>64000</v>
      </c>
      <c r="J19" s="79">
        <f>I19*1.054</f>
        <v>67456</v>
      </c>
      <c r="K19" s="73">
        <f>J19-(J19*0.05)</f>
        <v>64083.2</v>
      </c>
      <c r="L19" s="74" t="s">
        <v>35</v>
      </c>
    </row>
    <row r="20" spans="1:12" ht="15" customHeight="1">
      <c r="A20" s="75" t="s">
        <v>9</v>
      </c>
      <c r="B20" s="76">
        <v>53.25</v>
      </c>
      <c r="C20" s="64">
        <f t="shared" si="0"/>
        <v>8.219999999999999</v>
      </c>
      <c r="D20" s="76">
        <v>61.47</v>
      </c>
      <c r="E20" s="77">
        <v>1</v>
      </c>
      <c r="F20" s="59" t="s">
        <v>39</v>
      </c>
      <c r="G20" s="78"/>
      <c r="H20" s="67">
        <f>I20/D20</f>
        <v>959.8177972994957</v>
      </c>
      <c r="I20" s="68">
        <v>59000</v>
      </c>
      <c r="J20" s="79">
        <v>63900</v>
      </c>
      <c r="K20" s="73">
        <f>J20-(J20*0.05)</f>
        <v>60705</v>
      </c>
      <c r="L20" s="74" t="s">
        <v>35</v>
      </c>
    </row>
    <row r="21" spans="1:14" ht="15" customHeight="1">
      <c r="A21" s="70" t="s">
        <v>10</v>
      </c>
      <c r="B21" s="65">
        <v>62.3</v>
      </c>
      <c r="C21" s="65">
        <f t="shared" si="0"/>
        <v>9.620000000000005</v>
      </c>
      <c r="D21" s="65">
        <v>71.92</v>
      </c>
      <c r="E21" s="66">
        <v>2</v>
      </c>
      <c r="F21" s="59" t="s">
        <v>39</v>
      </c>
      <c r="G21" s="71"/>
      <c r="H21" s="67">
        <f>I21/D21</f>
        <v>971.9132369299222</v>
      </c>
      <c r="I21" s="61">
        <v>69900</v>
      </c>
      <c r="J21" s="79">
        <v>84900</v>
      </c>
      <c r="K21" s="73">
        <f>J21-(J21*0.05)</f>
        <v>80655</v>
      </c>
      <c r="L21" s="74" t="s">
        <v>35</v>
      </c>
      <c r="N21" s="1" t="s">
        <v>18</v>
      </c>
    </row>
    <row r="22" spans="1:12" ht="12" customHeight="1">
      <c r="A22" s="179" t="s">
        <v>58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1"/>
    </row>
    <row r="23" spans="1:12" ht="15" customHeight="1">
      <c r="A23" s="56" t="s">
        <v>11</v>
      </c>
      <c r="B23" s="57">
        <v>47.05</v>
      </c>
      <c r="C23" s="57">
        <v>7.24</v>
      </c>
      <c r="D23" s="57">
        <v>54.29</v>
      </c>
      <c r="E23" s="58">
        <v>1</v>
      </c>
      <c r="F23" s="59" t="s">
        <v>39</v>
      </c>
      <c r="G23" s="80"/>
      <c r="H23" s="81"/>
      <c r="I23" s="69">
        <v>65000</v>
      </c>
      <c r="J23" s="82">
        <f>I23*1.054</f>
        <v>68510</v>
      </c>
      <c r="K23" s="73">
        <f>J23-(J23*0.05)</f>
        <v>65084.5</v>
      </c>
      <c r="L23" s="74" t="s">
        <v>35</v>
      </c>
    </row>
    <row r="24" spans="1:12" ht="15" customHeight="1">
      <c r="A24" s="203" t="s">
        <v>12</v>
      </c>
      <c r="B24" s="204">
        <v>58.45</v>
      </c>
      <c r="C24" s="204">
        <f t="shared" si="0"/>
        <v>9.030000000000001</v>
      </c>
      <c r="D24" s="204">
        <v>67.48</v>
      </c>
      <c r="E24" s="205">
        <v>2</v>
      </c>
      <c r="F24" s="206" t="s">
        <v>39</v>
      </c>
      <c r="G24" s="207"/>
      <c r="H24" s="208">
        <f>I24/D24</f>
        <v>1007.7059869590989</v>
      </c>
      <c r="I24" s="209">
        <v>68000</v>
      </c>
      <c r="J24" s="210">
        <v>82900</v>
      </c>
      <c r="K24" s="210">
        <f>J24-(J24*0.05)</f>
        <v>78755</v>
      </c>
      <c r="L24" s="211" t="s">
        <v>35</v>
      </c>
    </row>
    <row r="25" spans="1:12" ht="12" customHeight="1">
      <c r="A25" s="179" t="s">
        <v>59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1"/>
    </row>
    <row r="26" spans="1:12" ht="15" customHeight="1">
      <c r="A26" s="75" t="s">
        <v>13</v>
      </c>
      <c r="B26" s="76">
        <v>142.13</v>
      </c>
      <c r="C26" s="64">
        <f>D26-B26</f>
        <v>21.939999999999998</v>
      </c>
      <c r="D26" s="76">
        <v>164.07</v>
      </c>
      <c r="E26" s="77">
        <v>3</v>
      </c>
      <c r="F26" s="59" t="s">
        <v>39</v>
      </c>
      <c r="G26" s="78"/>
      <c r="H26" s="67">
        <f>I26/D26</f>
        <v>1055.6469799475833</v>
      </c>
      <c r="I26" s="68">
        <v>173200</v>
      </c>
      <c r="J26" s="73">
        <f>I26*1.054</f>
        <v>182552.80000000002</v>
      </c>
      <c r="K26" s="73">
        <f>J26-(J26*0.05)</f>
        <v>173425.16</v>
      </c>
      <c r="L26" s="74" t="s">
        <v>35</v>
      </c>
    </row>
    <row r="27" spans="1:12" ht="15" customHeight="1" thickBot="1">
      <c r="A27" s="100" t="s">
        <v>14</v>
      </c>
      <c r="B27" s="101">
        <v>111.91</v>
      </c>
      <c r="C27" s="102">
        <f>D27-B27</f>
        <v>17.28</v>
      </c>
      <c r="D27" s="101">
        <v>129.19</v>
      </c>
      <c r="E27" s="103">
        <v>2</v>
      </c>
      <c r="F27" s="104" t="s">
        <v>39</v>
      </c>
      <c r="G27" s="105"/>
      <c r="H27" s="106">
        <f>I27/D27</f>
        <v>1051.939004566917</v>
      </c>
      <c r="I27" s="107">
        <v>135900</v>
      </c>
      <c r="J27" s="108">
        <f>I27*1.054</f>
        <v>143238.6</v>
      </c>
      <c r="K27" s="108">
        <f>J27-(J27*0.05)</f>
        <v>136076.67</v>
      </c>
      <c r="L27" s="109" t="s">
        <v>35</v>
      </c>
    </row>
    <row r="28" spans="1:12" ht="1.5" customHeight="1" thickBot="1">
      <c r="A28" s="192" t="s">
        <v>73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4"/>
    </row>
    <row r="29" spans="1:12" ht="15" customHeight="1" hidden="1">
      <c r="A29" s="136" t="s">
        <v>74</v>
      </c>
      <c r="B29" s="137">
        <v>37.34</v>
      </c>
      <c r="C29" s="137">
        <f>D29-B29</f>
        <v>6.109999999999999</v>
      </c>
      <c r="D29" s="137">
        <v>43.45</v>
      </c>
      <c r="E29" s="138">
        <v>1</v>
      </c>
      <c r="F29" s="139" t="s">
        <v>75</v>
      </c>
      <c r="G29" s="110"/>
      <c r="H29" s="110"/>
      <c r="I29" s="110"/>
      <c r="J29" s="157">
        <v>39900</v>
      </c>
      <c r="K29" s="158">
        <f>J29-(J29*0.05)</f>
        <v>37905</v>
      </c>
      <c r="L29" s="127" t="s">
        <v>77</v>
      </c>
    </row>
    <row r="30" spans="1:12" ht="16.5" customHeight="1" hidden="1">
      <c r="A30" s="123" t="s">
        <v>76</v>
      </c>
      <c r="B30" s="124">
        <v>48.31</v>
      </c>
      <c r="C30" s="125">
        <f>D30-B30</f>
        <v>7.919999999999995</v>
      </c>
      <c r="D30" s="125">
        <v>56.23</v>
      </c>
      <c r="E30" s="126">
        <v>2</v>
      </c>
      <c r="F30" s="122" t="s">
        <v>39</v>
      </c>
      <c r="G30" s="140"/>
      <c r="H30" s="140"/>
      <c r="I30" s="140"/>
      <c r="J30" s="159">
        <v>61900</v>
      </c>
      <c r="K30" s="160">
        <f>J30-(J30*0.05)</f>
        <v>58805</v>
      </c>
      <c r="L30" s="127" t="s">
        <v>77</v>
      </c>
    </row>
    <row r="31" spans="1:12" ht="15" customHeight="1" hidden="1">
      <c r="A31" s="111" t="s">
        <v>70</v>
      </c>
      <c r="B31" s="112">
        <v>41.46</v>
      </c>
      <c r="C31" s="113">
        <f>D31-B31</f>
        <v>6.791148</v>
      </c>
      <c r="D31" s="113">
        <f>SUM(B31*1.1638)</f>
        <v>48.251148</v>
      </c>
      <c r="E31" s="114">
        <v>1</v>
      </c>
      <c r="F31" s="115" t="s">
        <v>39</v>
      </c>
      <c r="G31" s="116"/>
      <c r="H31" s="117">
        <f>I31/D31</f>
        <v>3589.5519004024527</v>
      </c>
      <c r="I31" s="118">
        <v>173200</v>
      </c>
      <c r="J31" s="119">
        <v>53500</v>
      </c>
      <c r="K31" s="120">
        <f>J31-(J31*0.05)</f>
        <v>50825</v>
      </c>
      <c r="L31" s="121" t="s">
        <v>35</v>
      </c>
    </row>
    <row r="32" spans="1:12" ht="15" customHeight="1" hidden="1">
      <c r="A32" s="141" t="s">
        <v>71</v>
      </c>
      <c r="B32" s="142">
        <v>41.1</v>
      </c>
      <c r="C32" s="143">
        <f>D32-B32</f>
        <v>6.73218</v>
      </c>
      <c r="D32" s="143">
        <f>SUM(B32*1.1638)</f>
        <v>47.83218</v>
      </c>
      <c r="E32" s="144">
        <v>1</v>
      </c>
      <c r="F32" s="145" t="s">
        <v>39</v>
      </c>
      <c r="G32" s="78"/>
      <c r="H32" s="67">
        <f>I32/D32</f>
        <v>2841.1834877691126</v>
      </c>
      <c r="I32" s="68">
        <v>135900</v>
      </c>
      <c r="J32" s="146">
        <v>52600</v>
      </c>
      <c r="K32" s="73">
        <f>J32-(J32*0.05)</f>
        <v>49970</v>
      </c>
      <c r="L32" s="74" t="s">
        <v>35</v>
      </c>
    </row>
    <row r="33" spans="1:12" ht="9.75" customHeight="1" hidden="1" thickBot="1">
      <c r="A33" s="186" t="s">
        <v>60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8"/>
    </row>
    <row r="34" spans="1:12" ht="15" hidden="1">
      <c r="A34" s="147" t="s">
        <v>72</v>
      </c>
      <c r="B34" s="148">
        <v>39.39</v>
      </c>
      <c r="C34" s="149">
        <f>D34-B34</f>
        <v>6.452081999999997</v>
      </c>
      <c r="D34" s="149">
        <f>SUM(B34*1.1638)</f>
        <v>45.842082</v>
      </c>
      <c r="E34" s="150">
        <v>1</v>
      </c>
      <c r="F34" s="151" t="s">
        <v>39</v>
      </c>
      <c r="G34" s="152"/>
      <c r="H34" s="153">
        <f>I34/D34</f>
        <v>2964.525040551169</v>
      </c>
      <c r="I34" s="154">
        <v>135900</v>
      </c>
      <c r="J34" s="155">
        <v>49900</v>
      </c>
      <c r="K34" s="154">
        <f>J34-(J34*0.05)</f>
        <v>47405</v>
      </c>
      <c r="L34" s="156" t="s">
        <v>35</v>
      </c>
    </row>
    <row r="35" spans="1:12" ht="15.75" hidden="1" thickBot="1">
      <c r="A35" s="129" t="s">
        <v>78</v>
      </c>
      <c r="B35" s="130">
        <v>40.38</v>
      </c>
      <c r="C35" s="131">
        <f>D35-B35</f>
        <v>6.614243999999999</v>
      </c>
      <c r="D35" s="131">
        <f>SUM(B35*1.1638)</f>
        <v>46.994244</v>
      </c>
      <c r="E35" s="132">
        <v>1</v>
      </c>
      <c r="F35" s="133" t="s">
        <v>75</v>
      </c>
      <c r="G35" s="105"/>
      <c r="H35" s="106"/>
      <c r="I35" s="107"/>
      <c r="J35" s="134">
        <v>41900</v>
      </c>
      <c r="K35" s="128">
        <f>J35-(J35*0.05)</f>
        <v>39805</v>
      </c>
      <c r="L35" s="135" t="s">
        <v>77</v>
      </c>
    </row>
    <row r="36" spans="1:12" ht="17.25" customHeight="1" hidden="1" thickBot="1">
      <c r="A36" s="189" t="s">
        <v>60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1"/>
    </row>
    <row r="37" spans="1:12" ht="2.25" customHeight="1" hidden="1">
      <c r="A37" s="50" t="s">
        <v>16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</row>
    <row r="38" ht="15" hidden="1" thickBot="1">
      <c r="A38" s="1" t="s">
        <v>79</v>
      </c>
    </row>
    <row r="39" spans="1:6" ht="15.75" hidden="1" thickBot="1">
      <c r="A39" s="15" t="s">
        <v>41</v>
      </c>
      <c r="B39" s="37"/>
      <c r="C39" s="38"/>
      <c r="D39" s="37"/>
      <c r="E39" s="39"/>
      <c r="F39" s="40"/>
    </row>
    <row r="40" spans="1:5" ht="14.25" hidden="1">
      <c r="A40" s="7" t="s">
        <v>43</v>
      </c>
      <c r="B40" s="8"/>
      <c r="C40" s="9"/>
      <c r="D40" s="8"/>
      <c r="E40" s="36"/>
    </row>
    <row r="41" spans="1:5" ht="14.25" hidden="1">
      <c r="A41" s="7" t="s">
        <v>42</v>
      </c>
      <c r="B41" s="8"/>
      <c r="C41" s="9"/>
      <c r="D41" s="8"/>
      <c r="E41" s="36"/>
    </row>
    <row r="42" spans="1:5" ht="14.25" hidden="1">
      <c r="A42" s="7" t="s">
        <v>52</v>
      </c>
      <c r="B42" s="8"/>
      <c r="C42" s="9"/>
      <c r="D42" s="8"/>
      <c r="E42" s="36"/>
    </row>
    <row r="43" spans="1:5" ht="14.25" hidden="1">
      <c r="A43" s="7" t="s">
        <v>51</v>
      </c>
      <c r="B43" s="8"/>
      <c r="C43" s="9"/>
      <c r="D43" s="8"/>
      <c r="E43" s="36"/>
    </row>
    <row r="44" spans="1:5" ht="16.5" customHeight="1" hidden="1">
      <c r="A44" s="7" t="s">
        <v>46</v>
      </c>
      <c r="B44" s="8"/>
      <c r="C44" s="9"/>
      <c r="D44" s="8"/>
      <c r="E44" s="10"/>
    </row>
    <row r="45" spans="1:6" ht="15.75" hidden="1" thickBot="1">
      <c r="A45" s="15" t="s">
        <v>49</v>
      </c>
      <c r="B45" s="16"/>
      <c r="C45" s="17"/>
      <c r="D45" s="16"/>
      <c r="E45" s="41"/>
      <c r="F45" s="40"/>
    </row>
    <row r="46" spans="1:5" ht="14.25" hidden="1">
      <c r="A46" s="7" t="s">
        <v>44</v>
      </c>
      <c r="B46" s="8"/>
      <c r="C46" s="9"/>
      <c r="D46" s="8"/>
      <c r="E46" s="36"/>
    </row>
    <row r="47" spans="1:5" ht="14.25" hidden="1">
      <c r="A47" s="7" t="s">
        <v>45</v>
      </c>
      <c r="B47" s="8"/>
      <c r="C47" s="9"/>
      <c r="D47" s="8"/>
      <c r="E47" s="36"/>
    </row>
    <row r="48" spans="1:5" ht="14.25" hidden="1">
      <c r="A48" s="7" t="s">
        <v>47</v>
      </c>
      <c r="B48" s="8"/>
      <c r="C48" s="9"/>
      <c r="D48" s="8"/>
      <c r="E48" s="36"/>
    </row>
    <row r="49" spans="1:12" ht="15.75" hidden="1" thickBot="1">
      <c r="A49" s="15" t="s">
        <v>50</v>
      </c>
      <c r="B49" s="16"/>
      <c r="C49" s="17"/>
      <c r="D49" s="16"/>
      <c r="E49" s="41"/>
      <c r="F49" s="42"/>
      <c r="I49" s="1"/>
      <c r="J49" s="1"/>
      <c r="K49" s="1"/>
      <c r="L49" s="14"/>
    </row>
    <row r="50" spans="1:12" ht="14.25" hidden="1">
      <c r="A50" s="43" t="s">
        <v>43</v>
      </c>
      <c r="B50" s="44"/>
      <c r="C50" s="45"/>
      <c r="D50" s="44"/>
      <c r="E50" s="46"/>
      <c r="F50" s="47"/>
      <c r="I50" s="1"/>
      <c r="J50" s="1"/>
      <c r="K50" s="1"/>
      <c r="L50" s="14"/>
    </row>
    <row r="51" spans="1:12" ht="15" hidden="1" thickBot="1">
      <c r="A51" s="11" t="s">
        <v>48</v>
      </c>
      <c r="B51" s="12"/>
      <c r="C51" s="13"/>
      <c r="D51" s="12"/>
      <c r="E51" s="48"/>
      <c r="F51" s="49"/>
      <c r="I51" s="1"/>
      <c r="J51" s="1"/>
      <c r="K51" s="1"/>
      <c r="L51" s="14"/>
    </row>
    <row r="52" ht="5.25" customHeight="1" hidden="1"/>
    <row r="53" spans="1:5" ht="14.25" hidden="1">
      <c r="A53" s="1" t="s">
        <v>53</v>
      </c>
      <c r="B53" s="1"/>
      <c r="C53" s="1"/>
      <c r="D53" s="1"/>
      <c r="E53" s="1"/>
    </row>
    <row r="54" spans="1:5" ht="14.25" hidden="1">
      <c r="A54" s="1" t="s">
        <v>19</v>
      </c>
      <c r="B54" s="1"/>
      <c r="C54" s="1"/>
      <c r="D54" s="1"/>
      <c r="E54" s="1"/>
    </row>
    <row r="55" spans="1:5" ht="14.25" hidden="1">
      <c r="A55" s="1" t="s">
        <v>17</v>
      </c>
      <c r="B55" s="1"/>
      <c r="C55" s="1"/>
      <c r="D55" s="1"/>
      <c r="E55" s="1"/>
    </row>
    <row r="56" spans="1:7" ht="45" customHeight="1" hidden="1">
      <c r="A56" s="185" t="s">
        <v>54</v>
      </c>
      <c r="B56" s="185"/>
      <c r="C56" s="185"/>
      <c r="D56" s="185"/>
      <c r="E56" s="185"/>
      <c r="F56" s="185"/>
      <c r="G56" s="185"/>
    </row>
  </sheetData>
  <sheetProtection/>
  <autoFilter ref="A7:L37"/>
  <mergeCells count="12">
    <mergeCell ref="A56:G56"/>
    <mergeCell ref="A33:L33"/>
    <mergeCell ref="A36:L36"/>
    <mergeCell ref="A17:L17"/>
    <mergeCell ref="A25:L25"/>
    <mergeCell ref="A22:L22"/>
    <mergeCell ref="A28:L28"/>
    <mergeCell ref="A1:L1"/>
    <mergeCell ref="A9:L9"/>
    <mergeCell ref="A6:K6"/>
    <mergeCell ref="A13:L13"/>
    <mergeCell ref="A8:L8"/>
  </mergeCells>
  <printOptions/>
  <pageMargins left="0.25" right="0.25" top="0.75" bottom="0.75" header="0.3" footer="0.3"/>
  <pageSetup horizontalDpi="1200" verticalDpi="1200" orientation="landscape" paperSize="9" r:id="rId2"/>
  <ignoredErrors>
    <ignoredError sqref="C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2015-09-30T16:47:30Z</dcterms:modified>
  <cp:category/>
  <cp:version/>
  <cp:contentType/>
  <cp:contentStatus/>
</cp:coreProperties>
</file>