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459" sheetId="1" r:id="rId1"/>
  </sheets>
  <definedNames>
    <definedName name="_xlnm._FilterDatabase" localSheetId="0" hidden="1">'459'!$A$4:$N$172</definedName>
  </definedNames>
  <calcPr fullCalcOnLoad="1"/>
</workbook>
</file>

<file path=xl/sharedStrings.xml><?xml version="1.0" encoding="utf-8"?>
<sst xmlns="http://schemas.openxmlformats.org/spreadsheetml/2006/main" count="520" uniqueCount="202">
  <si>
    <t>№</t>
  </si>
  <si>
    <t>Жилая площадь</t>
  </si>
  <si>
    <t>Общие части</t>
  </si>
  <si>
    <t>Общая площадь</t>
  </si>
  <si>
    <t>1 спальня</t>
  </si>
  <si>
    <t>студия</t>
  </si>
  <si>
    <t>ФИТНЕС</t>
  </si>
  <si>
    <t>2 спальни</t>
  </si>
  <si>
    <t>БИСТРО</t>
  </si>
  <si>
    <t>Цена м2</t>
  </si>
  <si>
    <t>Вид</t>
  </si>
  <si>
    <t>-</t>
  </si>
  <si>
    <t>бассейн</t>
  </si>
  <si>
    <t xml:space="preserve">море </t>
  </si>
  <si>
    <t>дорога</t>
  </si>
  <si>
    <t>горы</t>
  </si>
  <si>
    <t>море</t>
  </si>
  <si>
    <t>море+горы</t>
  </si>
  <si>
    <t>сад</t>
  </si>
  <si>
    <t>дорога,горы</t>
  </si>
  <si>
    <t>дорога, горы</t>
  </si>
  <si>
    <t>Тип</t>
  </si>
  <si>
    <t>А4</t>
  </si>
  <si>
    <t>А6</t>
  </si>
  <si>
    <t>А7</t>
  </si>
  <si>
    <t>А20</t>
  </si>
  <si>
    <t>А21</t>
  </si>
  <si>
    <t>А22</t>
  </si>
  <si>
    <t>А23</t>
  </si>
  <si>
    <t>А164</t>
  </si>
  <si>
    <t>А165</t>
  </si>
  <si>
    <t>А166</t>
  </si>
  <si>
    <t>А45</t>
  </si>
  <si>
    <t>А46</t>
  </si>
  <si>
    <t>А47</t>
  </si>
  <si>
    <t>А48</t>
  </si>
  <si>
    <t>А73</t>
  </si>
  <si>
    <t>А74</t>
  </si>
  <si>
    <t>А75</t>
  </si>
  <si>
    <t>А76</t>
  </si>
  <si>
    <t>А77</t>
  </si>
  <si>
    <t>А102</t>
  </si>
  <si>
    <t>А103</t>
  </si>
  <si>
    <t>А104</t>
  </si>
  <si>
    <t>А105</t>
  </si>
  <si>
    <t>А106</t>
  </si>
  <si>
    <t>А131</t>
  </si>
  <si>
    <t>А132</t>
  </si>
  <si>
    <t>А133</t>
  </si>
  <si>
    <t>А134</t>
  </si>
  <si>
    <t>А135</t>
  </si>
  <si>
    <t>А156</t>
  </si>
  <si>
    <t>А157</t>
  </si>
  <si>
    <t>Эт.</t>
  </si>
  <si>
    <t>море част.</t>
  </si>
  <si>
    <t>B8</t>
  </si>
  <si>
    <t>B9</t>
  </si>
  <si>
    <t>B10</t>
  </si>
  <si>
    <t>B11</t>
  </si>
  <si>
    <t>B12</t>
  </si>
  <si>
    <t>B13</t>
  </si>
  <si>
    <t>B24</t>
  </si>
  <si>
    <t>B25</t>
  </si>
  <si>
    <t>B26</t>
  </si>
  <si>
    <t>B27</t>
  </si>
  <si>
    <t>B28</t>
  </si>
  <si>
    <t>B29</t>
  </si>
  <si>
    <t>B49</t>
  </si>
  <si>
    <t>B50</t>
  </si>
  <si>
    <t>B51</t>
  </si>
  <si>
    <t>B52</t>
  </si>
  <si>
    <t>B53</t>
  </si>
  <si>
    <t>B54</t>
  </si>
  <si>
    <t>B78</t>
  </si>
  <si>
    <t>B79</t>
  </si>
  <si>
    <t>B80</t>
  </si>
  <si>
    <t>B81</t>
  </si>
  <si>
    <t>B82</t>
  </si>
  <si>
    <t>B83</t>
  </si>
  <si>
    <t>B107</t>
  </si>
  <si>
    <t>B108</t>
  </si>
  <si>
    <t>B109</t>
  </si>
  <si>
    <t>B110</t>
  </si>
  <si>
    <t>B111</t>
  </si>
  <si>
    <t>B112</t>
  </si>
  <si>
    <t>B136</t>
  </si>
  <si>
    <t>B137</t>
  </si>
  <si>
    <t>B138</t>
  </si>
  <si>
    <t>B139</t>
  </si>
  <si>
    <t>B140</t>
  </si>
  <si>
    <t>B141</t>
  </si>
  <si>
    <t>B158</t>
  </si>
  <si>
    <t>B159</t>
  </si>
  <si>
    <t>C14</t>
  </si>
  <si>
    <t>C15</t>
  </si>
  <si>
    <t>C16</t>
  </si>
  <si>
    <t>C30</t>
  </si>
  <si>
    <t>C31</t>
  </si>
  <si>
    <t>C32</t>
  </si>
  <si>
    <t>C33</t>
  </si>
  <si>
    <t>C34</t>
  </si>
  <si>
    <t>C35</t>
  </si>
  <si>
    <t>C55</t>
  </si>
  <si>
    <t>C56</t>
  </si>
  <si>
    <t>C57</t>
  </si>
  <si>
    <t>C58</t>
  </si>
  <si>
    <t>C59</t>
  </si>
  <si>
    <t>C60</t>
  </si>
  <si>
    <t>C84</t>
  </si>
  <si>
    <t>C85</t>
  </si>
  <si>
    <t>C86</t>
  </si>
  <si>
    <t>C87</t>
  </si>
  <si>
    <t>C88</t>
  </si>
  <si>
    <t>C89</t>
  </si>
  <si>
    <t>C113</t>
  </si>
  <si>
    <t>C114</t>
  </si>
  <si>
    <t>C115</t>
  </si>
  <si>
    <t>C116</t>
  </si>
  <si>
    <t>C117</t>
  </si>
  <si>
    <t>C118</t>
  </si>
  <si>
    <t>C142</t>
  </si>
  <si>
    <t>C143</t>
  </si>
  <si>
    <t>C144</t>
  </si>
  <si>
    <t>C145</t>
  </si>
  <si>
    <t>C146</t>
  </si>
  <si>
    <t>C147</t>
  </si>
  <si>
    <t>C160</t>
  </si>
  <si>
    <t>C161</t>
  </si>
  <si>
    <t>D36</t>
  </si>
  <si>
    <t>D37</t>
  </si>
  <si>
    <t>D38</t>
  </si>
  <si>
    <t>D61</t>
  </si>
  <si>
    <t>D62</t>
  </si>
  <si>
    <t>D63</t>
  </si>
  <si>
    <t>D64</t>
  </si>
  <si>
    <t>D65</t>
  </si>
  <si>
    <t>D66</t>
  </si>
  <si>
    <t>D90</t>
  </si>
  <si>
    <t>D91</t>
  </si>
  <si>
    <t>D92</t>
  </si>
  <si>
    <t>D93</t>
  </si>
  <si>
    <t>D94</t>
  </si>
  <si>
    <t>D95</t>
  </si>
  <si>
    <t>D119</t>
  </si>
  <si>
    <t>D120</t>
  </si>
  <si>
    <t>D121</t>
  </si>
  <si>
    <t>D122</t>
  </si>
  <si>
    <t>D123</t>
  </si>
  <si>
    <t>D124</t>
  </si>
  <si>
    <t>D148</t>
  </si>
  <si>
    <t>D149</t>
  </si>
  <si>
    <t>D150</t>
  </si>
  <si>
    <t>D151</t>
  </si>
  <si>
    <t>D152</t>
  </si>
  <si>
    <t>D153</t>
  </si>
  <si>
    <t>D162</t>
  </si>
  <si>
    <t>D163</t>
  </si>
  <si>
    <t>E1</t>
  </si>
  <si>
    <t>E2</t>
  </si>
  <si>
    <t>E3</t>
  </si>
  <si>
    <t>E17</t>
  </si>
  <si>
    <t>E18</t>
  </si>
  <si>
    <t>E19</t>
  </si>
  <si>
    <t>E39</t>
  </si>
  <si>
    <t>E40</t>
  </si>
  <si>
    <t>E41</t>
  </si>
  <si>
    <t>E42</t>
  </si>
  <si>
    <t>E43</t>
  </si>
  <si>
    <t>E44</t>
  </si>
  <si>
    <t>E67</t>
  </si>
  <si>
    <t>E68</t>
  </si>
  <si>
    <t>E69</t>
  </si>
  <si>
    <t>E70</t>
  </si>
  <si>
    <t>E71</t>
  </si>
  <si>
    <t>E72</t>
  </si>
  <si>
    <t>E96</t>
  </si>
  <si>
    <t>E97</t>
  </si>
  <si>
    <t>E98</t>
  </si>
  <si>
    <t>E99</t>
  </si>
  <si>
    <t>E100</t>
  </si>
  <si>
    <t>E101</t>
  </si>
  <si>
    <t>E125</t>
  </si>
  <si>
    <t>E126</t>
  </si>
  <si>
    <t>E127</t>
  </si>
  <si>
    <t>E128</t>
  </si>
  <si>
    <t>E129</t>
  </si>
  <si>
    <t>E130</t>
  </si>
  <si>
    <t>E154</t>
  </si>
  <si>
    <t>E155</t>
  </si>
  <si>
    <t>СПА ЦЕНТР</t>
  </si>
  <si>
    <t>работающий</t>
  </si>
  <si>
    <t>E</t>
  </si>
  <si>
    <t>A</t>
  </si>
  <si>
    <t xml:space="preserve"> - </t>
  </si>
  <si>
    <t>Акция до 31.03.2016</t>
  </si>
  <si>
    <t>Цена, евро</t>
  </si>
  <si>
    <r>
      <t xml:space="preserve">Цена, евро, Рассрочка на 3 г. - </t>
    </r>
    <r>
      <rPr>
        <b/>
        <sz val="12"/>
        <rFont val="Times New Roman"/>
        <family val="1"/>
      </rPr>
      <t>7,5%</t>
    </r>
  </si>
  <si>
    <r>
      <t xml:space="preserve">Цена, евро, Рассрочка на 2 г. - </t>
    </r>
    <r>
      <rPr>
        <b/>
        <sz val="12"/>
        <rFont val="Times New Roman"/>
        <family val="1"/>
      </rPr>
      <t>9%</t>
    </r>
    <r>
      <rPr>
        <sz val="12"/>
        <rFont val="Times New Roman"/>
        <family val="1"/>
      </rPr>
      <t xml:space="preserve"> </t>
    </r>
  </si>
  <si>
    <r>
      <t xml:space="preserve">Цена, евро, Рассрочка на 1 г. - </t>
    </r>
    <r>
      <rPr>
        <b/>
        <sz val="12"/>
        <rFont val="Times New Roman"/>
        <family val="1"/>
      </rPr>
      <t>12%</t>
    </r>
    <r>
      <rPr>
        <sz val="12"/>
        <rFont val="Times New Roman"/>
        <family val="1"/>
      </rPr>
      <t xml:space="preserve"> </t>
    </r>
  </si>
  <si>
    <r>
      <t xml:space="preserve">Цена, евро, Рассрочка на 6 м. - </t>
    </r>
    <r>
      <rPr>
        <b/>
        <sz val="12"/>
        <rFont val="Times New Roman"/>
        <family val="1"/>
      </rPr>
      <t>15%</t>
    </r>
    <r>
      <rPr>
        <sz val="12"/>
        <rFont val="Times New Roman"/>
        <family val="1"/>
      </rPr>
      <t xml:space="preserve"> </t>
    </r>
  </si>
  <si>
    <r>
      <t xml:space="preserve">Цена, евро, Полная оплата - </t>
    </r>
    <r>
      <rPr>
        <b/>
        <sz val="12"/>
        <rFont val="Times New Roman"/>
        <family val="1"/>
      </rPr>
      <t>20%</t>
    </r>
    <r>
      <rPr>
        <sz val="12"/>
        <rFont val="Times New Roman"/>
        <family val="1"/>
      </rPr>
      <t xml:space="preserve"> </t>
    </r>
  </si>
  <si>
    <t>Квартиры в Святом Власе, лот 459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</si>
</sst>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[$€-1]_-;\-* #,##0\ [$€-1]_-;_-* &quot;-&quot;\ [$€-1]_-;_-@_-"/>
    <numFmt numFmtId="181" formatCode="_-* #,##0.00\ [$€-1]_-;\-* #,##0.00\ [$€-1]_-;_-* &quot;-&quot;??\ [$€-1]_-;_-@_-"/>
    <numFmt numFmtId="182" formatCode="_-* #,##0.0\ [$€-1]_-;\-* #,##0.0\ [$€-1]_-;_-* &quot;-&quot;??\ [$€-1]_-;_-@_-"/>
    <numFmt numFmtId="183" formatCode="_-* #,##0\ [$€-1]_-;\-* #,##0\ [$€-1]_-;_-* &quot;-&quot;??\ [$€-1]_-;_-@_-"/>
    <numFmt numFmtId="184" formatCode="[$-402]dd\ mmmm\ yyyy\ &quot;г.&quot;"/>
    <numFmt numFmtId="185" formatCode="hh:mm:ss\ &quot;ч.&quot;"/>
    <numFmt numFmtId="186" formatCode="_-* #,##0.000\ [$€-1]_-;\-* #,##0.000\ [$€-1]_-;_-* &quot;-&quot;??\ [$€-1]_-;_-@_-"/>
    <numFmt numFmtId="187" formatCode="_-* #,##0.0000\ [$€-1]_-;\-* #,##0.0000\ [$€-1]_-;_-* &quot;-&quot;??\ [$€-1]_-;_-@_-"/>
  </numFmts>
  <fonts count="27">
    <font>
      <sz val="11"/>
      <color indexed="8"/>
      <name val="Calibri"/>
      <family val="2"/>
    </font>
    <font>
      <sz val="11"/>
      <name val="Times New Roman"/>
      <family val="1"/>
    </font>
    <font>
      <strike/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0" fillId="20" borderId="1" applyNumberFormat="0" applyFont="0" applyAlignment="0" applyProtection="0"/>
    <xf numFmtId="0" fontId="8" fillId="7" borderId="2" applyNumberFormat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21" borderId="6" applyNumberFormat="0" applyAlignment="0" applyProtection="0"/>
    <xf numFmtId="0" fontId="15" fillId="21" borderId="2" applyNumberFormat="0" applyAlignment="0" applyProtection="0"/>
    <xf numFmtId="0" fontId="16" fillId="22" borderId="7" applyNumberFormat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</cellStyleXfs>
  <cellXfs count="118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23" fillId="21" borderId="11" xfId="0" applyNumberFormat="1" applyFont="1" applyFill="1" applyBorder="1" applyAlignment="1">
      <alignment horizontal="center" vertical="center" wrapText="1"/>
    </xf>
    <xf numFmtId="49" fontId="23" fillId="21" borderId="12" xfId="0" applyNumberFormat="1" applyFont="1" applyFill="1" applyBorder="1" applyAlignment="1">
      <alignment horizontal="center" vertical="center" wrapText="1"/>
    </xf>
    <xf numFmtId="0" fontId="23" fillId="21" borderId="12" xfId="0" applyFont="1" applyFill="1" applyBorder="1" applyAlignment="1">
      <alignment horizontal="center" vertical="center" wrapText="1"/>
    </xf>
    <xf numFmtId="0" fontId="5" fillId="21" borderId="12" xfId="0" applyFont="1" applyFill="1" applyBorder="1" applyAlignment="1">
      <alignment horizontal="center" vertical="center" wrapText="1"/>
    </xf>
    <xf numFmtId="180" fontId="23" fillId="21" borderId="12" xfId="0" applyNumberFormat="1" applyFont="1" applyFill="1" applyBorder="1" applyAlignment="1">
      <alignment horizontal="center" vertical="center" wrapText="1"/>
    </xf>
    <xf numFmtId="180" fontId="23" fillId="21" borderId="12" xfId="0" applyNumberFormat="1" applyFont="1" applyFill="1" applyBorder="1" applyAlignment="1">
      <alignment horizontal="center" vertical="center"/>
    </xf>
    <xf numFmtId="0" fontId="5" fillId="21" borderId="1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180" fontId="1" fillId="0" borderId="15" xfId="0" applyNumberFormat="1" applyFont="1" applyFill="1" applyBorder="1" applyAlignment="1">
      <alignment/>
    </xf>
    <xf numFmtId="0" fontId="5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/>
    </xf>
    <xf numFmtId="0" fontId="5" fillId="0" borderId="18" xfId="0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80" fontId="24" fillId="0" borderId="19" xfId="0" applyNumberFormat="1" applyFont="1" applyFill="1" applyBorder="1" applyAlignment="1">
      <alignment/>
    </xf>
    <xf numFmtId="180" fontId="25" fillId="0" borderId="20" xfId="0" applyNumberFormat="1" applyFont="1" applyFill="1" applyBorder="1" applyAlignment="1">
      <alignment/>
    </xf>
    <xf numFmtId="180" fontId="24" fillId="0" borderId="10" xfId="0" applyNumberFormat="1" applyFont="1" applyFill="1" applyBorder="1" applyAlignment="1">
      <alignment/>
    </xf>
    <xf numFmtId="180" fontId="25" fillId="0" borderId="21" xfId="0" applyNumberFormat="1" applyFont="1" applyFill="1" applyBorder="1" applyAlignment="1">
      <alignment/>
    </xf>
    <xf numFmtId="180" fontId="24" fillId="0" borderId="22" xfId="0" applyNumberFormat="1" applyFont="1" applyFill="1" applyBorder="1" applyAlignment="1">
      <alignment/>
    </xf>
    <xf numFmtId="180" fontId="25" fillId="0" borderId="23" xfId="0" applyNumberFormat="1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2" fontId="1" fillId="0" borderId="22" xfId="0" applyNumberFormat="1" applyFont="1" applyFill="1" applyBorder="1" applyAlignment="1">
      <alignment/>
    </xf>
    <xf numFmtId="180" fontId="1" fillId="0" borderId="22" xfId="0" applyNumberFormat="1" applyFont="1" applyFill="1" applyBorder="1" applyAlignment="1">
      <alignment/>
    </xf>
    <xf numFmtId="180" fontId="24" fillId="0" borderId="15" xfId="0" applyNumberFormat="1" applyFont="1" applyFill="1" applyBorder="1" applyAlignment="1">
      <alignment/>
    </xf>
    <xf numFmtId="180" fontId="25" fillId="0" borderId="25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181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180" fontId="24" fillId="0" borderId="26" xfId="0" applyNumberFormat="1" applyFont="1" applyFill="1" applyBorder="1" applyAlignment="1">
      <alignment/>
    </xf>
    <xf numFmtId="180" fontId="25" fillId="0" borderId="27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0" fillId="0" borderId="26" xfId="0" applyFill="1" applyBorder="1" applyAlignment="1">
      <alignment/>
    </xf>
    <xf numFmtId="2" fontId="1" fillId="0" borderId="26" xfId="0" applyNumberFormat="1" applyFont="1" applyFill="1" applyBorder="1" applyAlignment="1">
      <alignment/>
    </xf>
    <xf numFmtId="180" fontId="1" fillId="0" borderId="26" xfId="0" applyNumberFormat="1" applyFont="1" applyFill="1" applyBorder="1" applyAlignment="1">
      <alignment/>
    </xf>
    <xf numFmtId="0" fontId="5" fillId="0" borderId="29" xfId="0" applyFont="1" applyFill="1" applyBorder="1" applyAlignment="1">
      <alignment horizontal="center" vertical="center"/>
    </xf>
    <xf numFmtId="180" fontId="24" fillId="0" borderId="30" xfId="0" applyNumberFormat="1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1" fillId="0" borderId="26" xfId="0" applyFont="1" applyFill="1" applyBorder="1" applyAlignment="1">
      <alignment horizontal="center" vertical="center"/>
    </xf>
    <xf numFmtId="180" fontId="25" fillId="0" borderId="31" xfId="0" applyNumberFormat="1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1" fillId="0" borderId="17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5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9" xfId="0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183" fontId="1" fillId="0" borderId="15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181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81" fontId="1" fillId="0" borderId="10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2" fontId="1" fillId="0" borderId="22" xfId="0" applyNumberFormat="1" applyFont="1" applyFill="1" applyBorder="1" applyAlignment="1">
      <alignment/>
    </xf>
    <xf numFmtId="180" fontId="1" fillId="0" borderId="22" xfId="0" applyNumberFormat="1" applyFont="1" applyFill="1" applyBorder="1" applyAlignment="1">
      <alignment/>
    </xf>
    <xf numFmtId="0" fontId="1" fillId="0" borderId="22" xfId="0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/>
    </xf>
    <xf numFmtId="180" fontId="1" fillId="0" borderId="15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/>
    </xf>
    <xf numFmtId="0" fontId="0" fillId="0" borderId="33" xfId="0" applyFill="1" applyBorder="1" applyAlignment="1">
      <alignment/>
    </xf>
    <xf numFmtId="0" fontId="3" fillId="0" borderId="15" xfId="0" applyFont="1" applyFill="1" applyBorder="1" applyAlignment="1">
      <alignment horizontal="right"/>
    </xf>
    <xf numFmtId="2" fontId="3" fillId="0" borderId="15" xfId="0" applyNumberFormat="1" applyFont="1" applyFill="1" applyBorder="1" applyAlignment="1">
      <alignment/>
    </xf>
    <xf numFmtId="180" fontId="3" fillId="0" borderId="15" xfId="0" applyNumberFormat="1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0" fillId="0" borderId="35" xfId="0" applyFill="1" applyBorder="1" applyAlignment="1">
      <alignment/>
    </xf>
    <xf numFmtId="0" fontId="3" fillId="0" borderId="10" xfId="0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/>
    </xf>
    <xf numFmtId="180" fontId="3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/>
    </xf>
    <xf numFmtId="0" fontId="0" fillId="0" borderId="37" xfId="0" applyFill="1" applyBorder="1" applyAlignment="1">
      <alignment/>
    </xf>
    <xf numFmtId="0" fontId="3" fillId="0" borderId="26" xfId="0" applyFont="1" applyFill="1" applyBorder="1" applyAlignment="1">
      <alignment horizontal="right"/>
    </xf>
    <xf numFmtId="2" fontId="3" fillId="0" borderId="26" xfId="0" applyNumberFormat="1" applyFont="1" applyFill="1" applyBorder="1" applyAlignment="1">
      <alignment/>
    </xf>
    <xf numFmtId="180" fontId="3" fillId="0" borderId="26" xfId="0" applyNumberFormat="1" applyFont="1" applyFill="1" applyBorder="1" applyAlignment="1">
      <alignment/>
    </xf>
    <xf numFmtId="0" fontId="6" fillId="0" borderId="2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1" fillId="5" borderId="17" xfId="0" applyFont="1" applyFill="1" applyBorder="1" applyAlignment="1">
      <alignment/>
    </xf>
    <xf numFmtId="0" fontId="1" fillId="5" borderId="10" xfId="0" applyFont="1" applyFill="1" applyBorder="1" applyAlignment="1">
      <alignment/>
    </xf>
    <xf numFmtId="2" fontId="1" fillId="5" borderId="10" xfId="0" applyNumberFormat="1" applyFont="1" applyFill="1" applyBorder="1" applyAlignment="1">
      <alignment/>
    </xf>
    <xf numFmtId="180" fontId="1" fillId="5" borderId="10" xfId="0" applyNumberFormat="1" applyFont="1" applyFill="1" applyBorder="1" applyAlignment="1">
      <alignment/>
    </xf>
    <xf numFmtId="0" fontId="1" fillId="5" borderId="10" xfId="0" applyFont="1" applyFill="1" applyBorder="1" applyAlignment="1">
      <alignment horizontal="center" vertical="center" wrapText="1"/>
    </xf>
    <xf numFmtId="180" fontId="24" fillId="5" borderId="10" xfId="0" applyNumberFormat="1" applyFont="1" applyFill="1" applyBorder="1" applyAlignment="1">
      <alignment/>
    </xf>
    <xf numFmtId="180" fontId="25" fillId="5" borderId="21" xfId="0" applyNumberFormat="1" applyFont="1" applyFill="1" applyBorder="1" applyAlignment="1">
      <alignment/>
    </xf>
    <xf numFmtId="0" fontId="1" fillId="5" borderId="17" xfId="0" applyFont="1" applyFill="1" applyBorder="1" applyAlignment="1">
      <alignment/>
    </xf>
    <xf numFmtId="0" fontId="1" fillId="5" borderId="10" xfId="0" applyFont="1" applyFill="1" applyBorder="1" applyAlignment="1">
      <alignment/>
    </xf>
    <xf numFmtId="2" fontId="1" fillId="5" borderId="10" xfId="0" applyNumberFormat="1" applyFont="1" applyFill="1" applyBorder="1" applyAlignment="1">
      <alignment/>
    </xf>
    <xf numFmtId="183" fontId="1" fillId="5" borderId="10" xfId="0" applyNumberFormat="1" applyFont="1" applyFill="1" applyBorder="1" applyAlignment="1">
      <alignment/>
    </xf>
    <xf numFmtId="0" fontId="1" fillId="5" borderId="10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/>
    </xf>
    <xf numFmtId="180" fontId="1" fillId="5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2"/>
  <sheetViews>
    <sheetView tabSelected="1" zoomScalePageLayoutView="0" workbookViewId="0" topLeftCell="A1">
      <selection activeCell="Q22" sqref="Q22"/>
    </sheetView>
  </sheetViews>
  <sheetFormatPr defaultColWidth="9.140625" defaultRowHeight="15"/>
  <cols>
    <col min="1" max="1" width="5.57421875" style="0" bestFit="1" customWidth="1"/>
    <col min="2" max="2" width="9.8515625" style="0" customWidth="1"/>
    <col min="3" max="3" width="4.140625" style="0" bestFit="1" customWidth="1"/>
    <col min="4" max="4" width="9.140625" style="0" customWidth="1"/>
    <col min="5" max="5" width="7.7109375" style="0" hidden="1" customWidth="1"/>
    <col min="6" max="6" width="9.28125" style="0" bestFit="1" customWidth="1"/>
    <col min="7" max="7" width="9.57421875" style="0" bestFit="1" customWidth="1"/>
    <col min="8" max="8" width="14.421875" style="0" customWidth="1"/>
    <col min="9" max="9" width="8.7109375" style="0" customWidth="1"/>
    <col min="10" max="10" width="16.8515625" style="0" customWidth="1"/>
    <col min="11" max="11" width="14.8515625" style="0" customWidth="1"/>
    <col min="12" max="12" width="13.28125" style="0" customWidth="1"/>
    <col min="13" max="13" width="17.28125" style="0" customWidth="1"/>
    <col min="14" max="14" width="17.8515625" style="0" customWidth="1"/>
  </cols>
  <sheetData>
    <row r="1" spans="1:10" ht="18.75" customHeight="1">
      <c r="A1" s="102" t="s">
        <v>201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5">
      <c r="A2" s="103"/>
      <c r="B2" s="103"/>
      <c r="C2" s="103"/>
      <c r="D2" s="103"/>
      <c r="E2" s="103"/>
      <c r="F2" s="103"/>
      <c r="G2" s="103"/>
      <c r="H2" s="103"/>
      <c r="I2" s="103"/>
      <c r="J2" s="103"/>
    </row>
    <row r="3" spans="1:13" ht="15.75" thickBot="1">
      <c r="A3" s="56" t="s">
        <v>194</v>
      </c>
      <c r="G3" s="55"/>
      <c r="H3" s="55"/>
      <c r="I3" s="55"/>
      <c r="J3" s="55"/>
      <c r="K3" s="55"/>
      <c r="L3" s="55"/>
      <c r="M3" s="55"/>
    </row>
    <row r="4" spans="1:14" ht="52.5" customHeight="1" thickBot="1">
      <c r="A4" s="5" t="s">
        <v>0</v>
      </c>
      <c r="B4" s="6" t="s">
        <v>21</v>
      </c>
      <c r="C4" s="7" t="s">
        <v>53</v>
      </c>
      <c r="D4" s="8" t="s">
        <v>1</v>
      </c>
      <c r="E4" s="8" t="s">
        <v>2</v>
      </c>
      <c r="F4" s="8" t="s">
        <v>3</v>
      </c>
      <c r="G4" s="9" t="s">
        <v>9</v>
      </c>
      <c r="H4" s="10" t="s">
        <v>195</v>
      </c>
      <c r="I4" s="8" t="s">
        <v>10</v>
      </c>
      <c r="J4" s="8" t="s">
        <v>196</v>
      </c>
      <c r="K4" s="8" t="s">
        <v>197</v>
      </c>
      <c r="L4" s="8" t="s">
        <v>198</v>
      </c>
      <c r="M4" s="8" t="s">
        <v>199</v>
      </c>
      <c r="N4" s="11" t="s">
        <v>200</v>
      </c>
    </row>
    <row r="5" spans="1:14" s="57" customFormat="1" ht="15.75">
      <c r="A5" s="13" t="s">
        <v>22</v>
      </c>
      <c r="B5" s="14" t="s">
        <v>4</v>
      </c>
      <c r="C5" s="15">
        <v>1</v>
      </c>
      <c r="D5" s="16">
        <v>76.1</v>
      </c>
      <c r="E5" s="16">
        <v>7.47</v>
      </c>
      <c r="F5" s="16">
        <f aca="true" t="shared" si="0" ref="F5:F11">D5+E5</f>
        <v>83.57</v>
      </c>
      <c r="G5" s="17">
        <v>940</v>
      </c>
      <c r="H5" s="17">
        <f aca="true" t="shared" si="1" ref="H5:H14">F5*G5</f>
        <v>78555.79999999999</v>
      </c>
      <c r="I5" s="18" t="s">
        <v>12</v>
      </c>
      <c r="J5" s="24">
        <f>H5-(H5*7.5%)</f>
        <v>72664.11499999999</v>
      </c>
      <c r="K5" s="24">
        <f>H5-(H5*9%)</f>
        <v>71485.77799999999</v>
      </c>
      <c r="L5" s="24">
        <f>H5-(H5*12%)</f>
        <v>69129.10399999999</v>
      </c>
      <c r="M5" s="24">
        <f>H5-(H5*15%)</f>
        <v>66772.43</v>
      </c>
      <c r="N5" s="25">
        <f>H5-(H5*20%)</f>
        <v>62844.63999999999</v>
      </c>
    </row>
    <row r="6" spans="1:14" s="57" customFormat="1" ht="15.75">
      <c r="A6" s="58" t="s">
        <v>23</v>
      </c>
      <c r="B6" s="59" t="s">
        <v>5</v>
      </c>
      <c r="C6" s="12">
        <v>1</v>
      </c>
      <c r="D6" s="60">
        <v>41.74</v>
      </c>
      <c r="E6" s="60">
        <v>3.98</v>
      </c>
      <c r="F6" s="60">
        <f t="shared" si="0"/>
        <v>45.72</v>
      </c>
      <c r="G6" s="61">
        <v>940</v>
      </c>
      <c r="H6" s="61">
        <f t="shared" si="1"/>
        <v>42976.799999999996</v>
      </c>
      <c r="I6" s="62" t="s">
        <v>12</v>
      </c>
      <c r="J6" s="26">
        <f aca="true" t="shared" si="2" ref="J6:J35">H6-(H6*7.5%)</f>
        <v>39753.53999999999</v>
      </c>
      <c r="K6" s="26">
        <f aca="true" t="shared" si="3" ref="K6:K35">H6-(H6*9%)</f>
        <v>39108.888</v>
      </c>
      <c r="L6" s="26">
        <f aca="true" t="shared" si="4" ref="L6:L35">H6-(H6*12%)</f>
        <v>37819.583999999995</v>
      </c>
      <c r="M6" s="26">
        <f aca="true" t="shared" si="5" ref="M6:M35">H6-(H6*15%)</f>
        <v>36530.28</v>
      </c>
      <c r="N6" s="27">
        <f aca="true" t="shared" si="6" ref="N6:N35">H6-(H6*20%)</f>
        <v>34381.439999999995</v>
      </c>
    </row>
    <row r="7" spans="1:14" s="57" customFormat="1" ht="15.75">
      <c r="A7" s="19" t="s">
        <v>24</v>
      </c>
      <c r="B7" s="3" t="s">
        <v>4</v>
      </c>
      <c r="C7" s="12">
        <v>1</v>
      </c>
      <c r="D7" s="1">
        <v>52.17</v>
      </c>
      <c r="E7" s="1">
        <v>4.97</v>
      </c>
      <c r="F7" s="1">
        <f t="shared" si="0"/>
        <v>57.14</v>
      </c>
      <c r="G7" s="21">
        <v>940</v>
      </c>
      <c r="H7" s="2">
        <f t="shared" si="1"/>
        <v>53711.6</v>
      </c>
      <c r="I7" s="20" t="s">
        <v>12</v>
      </c>
      <c r="J7" s="26">
        <f t="shared" si="2"/>
        <v>49683.229999999996</v>
      </c>
      <c r="K7" s="26">
        <f t="shared" si="3"/>
        <v>48877.556</v>
      </c>
      <c r="L7" s="26">
        <f t="shared" si="4"/>
        <v>47266.208</v>
      </c>
      <c r="M7" s="26">
        <f t="shared" si="5"/>
        <v>45654.86</v>
      </c>
      <c r="N7" s="27">
        <f t="shared" si="6"/>
        <v>42969.28</v>
      </c>
    </row>
    <row r="8" spans="1:14" s="57" customFormat="1" ht="15.75">
      <c r="A8" s="58" t="s">
        <v>25</v>
      </c>
      <c r="B8" s="59" t="s">
        <v>4</v>
      </c>
      <c r="C8" s="12">
        <v>2</v>
      </c>
      <c r="D8" s="60">
        <v>76.1</v>
      </c>
      <c r="E8" s="60">
        <v>11.13</v>
      </c>
      <c r="F8" s="60">
        <f t="shared" si="0"/>
        <v>87.22999999999999</v>
      </c>
      <c r="G8" s="61">
        <v>950</v>
      </c>
      <c r="H8" s="61">
        <f t="shared" si="1"/>
        <v>82868.49999999999</v>
      </c>
      <c r="I8" s="62" t="s">
        <v>12</v>
      </c>
      <c r="J8" s="26">
        <f t="shared" si="2"/>
        <v>76653.36249999999</v>
      </c>
      <c r="K8" s="26">
        <f t="shared" si="3"/>
        <v>75410.33499999999</v>
      </c>
      <c r="L8" s="26">
        <f t="shared" si="4"/>
        <v>72924.27999999998</v>
      </c>
      <c r="M8" s="26">
        <f t="shared" si="5"/>
        <v>70438.22499999999</v>
      </c>
      <c r="N8" s="27">
        <f t="shared" si="6"/>
        <v>66294.79999999999</v>
      </c>
    </row>
    <row r="9" spans="1:14" s="57" customFormat="1" ht="15.75">
      <c r="A9" s="19" t="s">
        <v>26</v>
      </c>
      <c r="B9" s="3" t="s">
        <v>5</v>
      </c>
      <c r="C9" s="12">
        <v>2</v>
      </c>
      <c r="D9" s="1">
        <v>38.82</v>
      </c>
      <c r="E9" s="1">
        <v>5.51</v>
      </c>
      <c r="F9" s="1">
        <f t="shared" si="0"/>
        <v>44.33</v>
      </c>
      <c r="G9" s="2">
        <v>950</v>
      </c>
      <c r="H9" s="2">
        <f t="shared" si="1"/>
        <v>42113.5</v>
      </c>
      <c r="I9" s="20" t="s">
        <v>12</v>
      </c>
      <c r="J9" s="26">
        <f t="shared" si="2"/>
        <v>38954.9875</v>
      </c>
      <c r="K9" s="26">
        <f t="shared" si="3"/>
        <v>38323.285</v>
      </c>
      <c r="L9" s="26">
        <f t="shared" si="4"/>
        <v>37059.88</v>
      </c>
      <c r="M9" s="26">
        <f t="shared" si="5"/>
        <v>35796.475</v>
      </c>
      <c r="N9" s="27">
        <f t="shared" si="6"/>
        <v>33690.8</v>
      </c>
    </row>
    <row r="10" spans="1:14" s="57" customFormat="1" ht="15.75">
      <c r="A10" s="58" t="s">
        <v>27</v>
      </c>
      <c r="B10" s="59" t="s">
        <v>5</v>
      </c>
      <c r="C10" s="12">
        <v>2</v>
      </c>
      <c r="D10" s="60">
        <v>41.74</v>
      </c>
      <c r="E10" s="60">
        <v>5.92</v>
      </c>
      <c r="F10" s="60">
        <f t="shared" si="0"/>
        <v>47.660000000000004</v>
      </c>
      <c r="G10" s="61">
        <v>950</v>
      </c>
      <c r="H10" s="61">
        <f t="shared" si="1"/>
        <v>45277</v>
      </c>
      <c r="I10" s="62" t="s">
        <v>12</v>
      </c>
      <c r="J10" s="26">
        <f t="shared" si="2"/>
        <v>41881.225</v>
      </c>
      <c r="K10" s="26">
        <f t="shared" si="3"/>
        <v>41202.07</v>
      </c>
      <c r="L10" s="26">
        <f t="shared" si="4"/>
        <v>39843.76</v>
      </c>
      <c r="M10" s="26">
        <f t="shared" si="5"/>
        <v>38485.45</v>
      </c>
      <c r="N10" s="27">
        <f t="shared" si="6"/>
        <v>36221.6</v>
      </c>
    </row>
    <row r="11" spans="1:14" s="57" customFormat="1" ht="0.75" customHeight="1">
      <c r="A11" s="22" t="s">
        <v>28</v>
      </c>
      <c r="B11" s="23" t="s">
        <v>4</v>
      </c>
      <c r="C11" s="12">
        <v>2</v>
      </c>
      <c r="D11" s="1">
        <v>52.17</v>
      </c>
      <c r="E11" s="1">
        <v>7.4</v>
      </c>
      <c r="F11" s="1">
        <f t="shared" si="0"/>
        <v>59.57</v>
      </c>
      <c r="G11" s="2">
        <v>0</v>
      </c>
      <c r="H11" s="2">
        <f t="shared" si="1"/>
        <v>0</v>
      </c>
      <c r="I11" s="20" t="s">
        <v>11</v>
      </c>
      <c r="J11" s="26">
        <f t="shared" si="2"/>
        <v>0</v>
      </c>
      <c r="K11" s="26">
        <f t="shared" si="3"/>
        <v>0</v>
      </c>
      <c r="L11" s="26">
        <f t="shared" si="4"/>
        <v>0</v>
      </c>
      <c r="M11" s="26">
        <f t="shared" si="5"/>
        <v>0</v>
      </c>
      <c r="N11" s="27">
        <f t="shared" si="6"/>
        <v>0</v>
      </c>
    </row>
    <row r="12" spans="1:14" s="57" customFormat="1" ht="15.75" hidden="1">
      <c r="A12" s="63" t="s">
        <v>29</v>
      </c>
      <c r="B12" s="64" t="s">
        <v>5</v>
      </c>
      <c r="C12" s="12">
        <v>3</v>
      </c>
      <c r="D12" s="60">
        <v>55.09</v>
      </c>
      <c r="E12" s="60">
        <v>11.4</v>
      </c>
      <c r="F12" s="60">
        <f aca="true" t="shared" si="7" ref="F12:F18">D12+E12</f>
        <v>66.49000000000001</v>
      </c>
      <c r="G12" s="61">
        <v>0</v>
      </c>
      <c r="H12" s="61">
        <f t="shared" si="1"/>
        <v>0</v>
      </c>
      <c r="I12" s="62" t="s">
        <v>11</v>
      </c>
      <c r="J12" s="26">
        <f t="shared" si="2"/>
        <v>0</v>
      </c>
      <c r="K12" s="26">
        <f t="shared" si="3"/>
        <v>0</v>
      </c>
      <c r="L12" s="26">
        <f t="shared" si="4"/>
        <v>0</v>
      </c>
      <c r="M12" s="26">
        <f t="shared" si="5"/>
        <v>0</v>
      </c>
      <c r="N12" s="27">
        <f t="shared" si="6"/>
        <v>0</v>
      </c>
    </row>
    <row r="13" spans="1:14" s="57" customFormat="1" ht="15.75" hidden="1">
      <c r="A13" s="22" t="s">
        <v>30</v>
      </c>
      <c r="B13" s="23" t="s">
        <v>5</v>
      </c>
      <c r="C13" s="12">
        <v>3</v>
      </c>
      <c r="D13" s="1">
        <v>44.1</v>
      </c>
      <c r="E13" s="1">
        <v>9.12</v>
      </c>
      <c r="F13" s="1">
        <f t="shared" si="7"/>
        <v>53.22</v>
      </c>
      <c r="G13" s="2">
        <v>0</v>
      </c>
      <c r="H13" s="2">
        <f t="shared" si="1"/>
        <v>0</v>
      </c>
      <c r="I13" s="20" t="s">
        <v>11</v>
      </c>
      <c r="J13" s="26">
        <f t="shared" si="2"/>
        <v>0</v>
      </c>
      <c r="K13" s="26">
        <f t="shared" si="3"/>
        <v>0</v>
      </c>
      <c r="L13" s="26">
        <f t="shared" si="4"/>
        <v>0</v>
      </c>
      <c r="M13" s="26">
        <f t="shared" si="5"/>
        <v>0</v>
      </c>
      <c r="N13" s="27">
        <f t="shared" si="6"/>
        <v>0</v>
      </c>
    </row>
    <row r="14" spans="1:14" s="57" customFormat="1" ht="15.75" hidden="1">
      <c r="A14" s="63" t="s">
        <v>31</v>
      </c>
      <c r="B14" s="64" t="s">
        <v>4</v>
      </c>
      <c r="C14" s="12">
        <v>3</v>
      </c>
      <c r="D14" s="60">
        <v>44.1</v>
      </c>
      <c r="E14" s="60">
        <v>9.12</v>
      </c>
      <c r="F14" s="60">
        <f t="shared" si="7"/>
        <v>53.22</v>
      </c>
      <c r="G14" s="61">
        <v>0</v>
      </c>
      <c r="H14" s="61">
        <f t="shared" si="1"/>
        <v>0</v>
      </c>
      <c r="I14" s="62" t="s">
        <v>11</v>
      </c>
      <c r="J14" s="26">
        <f t="shared" si="2"/>
        <v>0</v>
      </c>
      <c r="K14" s="26">
        <f t="shared" si="3"/>
        <v>0</v>
      </c>
      <c r="L14" s="26">
        <f t="shared" si="4"/>
        <v>0</v>
      </c>
      <c r="M14" s="26">
        <f t="shared" si="5"/>
        <v>0</v>
      </c>
      <c r="N14" s="27">
        <f t="shared" si="6"/>
        <v>0</v>
      </c>
    </row>
    <row r="15" spans="1:14" s="57" customFormat="1" ht="15.75" hidden="1">
      <c r="A15" s="22" t="s">
        <v>32</v>
      </c>
      <c r="B15" s="23" t="s">
        <v>4</v>
      </c>
      <c r="C15" s="12">
        <v>3</v>
      </c>
      <c r="D15" s="1">
        <v>56.15</v>
      </c>
      <c r="E15" s="1">
        <v>11.02</v>
      </c>
      <c r="F15" s="1">
        <f t="shared" si="7"/>
        <v>67.17</v>
      </c>
      <c r="G15" s="2">
        <f>H15/F15</f>
        <v>0</v>
      </c>
      <c r="H15" s="2">
        <v>0</v>
      </c>
      <c r="I15" s="20" t="s">
        <v>11</v>
      </c>
      <c r="J15" s="26">
        <f t="shared" si="2"/>
        <v>0</v>
      </c>
      <c r="K15" s="26">
        <f t="shared" si="3"/>
        <v>0</v>
      </c>
      <c r="L15" s="26">
        <f t="shared" si="4"/>
        <v>0</v>
      </c>
      <c r="M15" s="26">
        <f t="shared" si="5"/>
        <v>0</v>
      </c>
      <c r="N15" s="27">
        <f t="shared" si="6"/>
        <v>0</v>
      </c>
    </row>
    <row r="16" spans="1:14" s="57" customFormat="1" ht="15.75" hidden="1">
      <c r="A16" s="63" t="s">
        <v>33</v>
      </c>
      <c r="B16" s="64" t="s">
        <v>4</v>
      </c>
      <c r="C16" s="12">
        <v>3</v>
      </c>
      <c r="D16" s="60">
        <v>57.25</v>
      </c>
      <c r="E16" s="60">
        <v>10.91</v>
      </c>
      <c r="F16" s="60">
        <f t="shared" si="7"/>
        <v>68.16</v>
      </c>
      <c r="G16" s="61">
        <v>0</v>
      </c>
      <c r="H16" s="61">
        <f>F16*G16</f>
        <v>0</v>
      </c>
      <c r="I16" s="65" t="s">
        <v>11</v>
      </c>
      <c r="J16" s="26">
        <f t="shared" si="2"/>
        <v>0</v>
      </c>
      <c r="K16" s="26">
        <f t="shared" si="3"/>
        <v>0</v>
      </c>
      <c r="L16" s="26">
        <f t="shared" si="4"/>
        <v>0</v>
      </c>
      <c r="M16" s="26">
        <f t="shared" si="5"/>
        <v>0</v>
      </c>
      <c r="N16" s="27">
        <f t="shared" si="6"/>
        <v>0</v>
      </c>
    </row>
    <row r="17" spans="1:14" s="57" customFormat="1" ht="15.75" hidden="1">
      <c r="A17" s="22" t="s">
        <v>34</v>
      </c>
      <c r="B17" s="23" t="s">
        <v>5</v>
      </c>
      <c r="C17" s="12">
        <v>3</v>
      </c>
      <c r="D17" s="1">
        <v>32.85</v>
      </c>
      <c r="E17" s="1">
        <v>6.52</v>
      </c>
      <c r="F17" s="1">
        <f t="shared" si="7"/>
        <v>39.370000000000005</v>
      </c>
      <c r="G17" s="2">
        <v>0</v>
      </c>
      <c r="H17" s="2">
        <f>F17*G17</f>
        <v>0</v>
      </c>
      <c r="I17" s="20" t="s">
        <v>11</v>
      </c>
      <c r="J17" s="26">
        <f t="shared" si="2"/>
        <v>0</v>
      </c>
      <c r="K17" s="26">
        <f t="shared" si="3"/>
        <v>0</v>
      </c>
      <c r="L17" s="26">
        <f t="shared" si="4"/>
        <v>0</v>
      </c>
      <c r="M17" s="26">
        <f t="shared" si="5"/>
        <v>0</v>
      </c>
      <c r="N17" s="27">
        <f t="shared" si="6"/>
        <v>0</v>
      </c>
    </row>
    <row r="18" spans="1:14" s="57" customFormat="1" ht="15.75" hidden="1">
      <c r="A18" s="63" t="s">
        <v>35</v>
      </c>
      <c r="B18" s="64" t="s">
        <v>4</v>
      </c>
      <c r="C18" s="12">
        <v>3</v>
      </c>
      <c r="D18" s="60">
        <v>50.06</v>
      </c>
      <c r="E18" s="60">
        <v>9.73</v>
      </c>
      <c r="F18" s="60">
        <f t="shared" si="7"/>
        <v>59.790000000000006</v>
      </c>
      <c r="G18" s="61">
        <f>H18/F18</f>
        <v>0</v>
      </c>
      <c r="H18" s="61">
        <v>0</v>
      </c>
      <c r="I18" s="62" t="s">
        <v>11</v>
      </c>
      <c r="J18" s="26">
        <f t="shared" si="2"/>
        <v>0</v>
      </c>
      <c r="K18" s="26">
        <f t="shared" si="3"/>
        <v>0</v>
      </c>
      <c r="L18" s="26">
        <f t="shared" si="4"/>
        <v>0</v>
      </c>
      <c r="M18" s="26">
        <f t="shared" si="5"/>
        <v>0</v>
      </c>
      <c r="N18" s="27">
        <f t="shared" si="6"/>
        <v>0</v>
      </c>
    </row>
    <row r="19" spans="1:14" s="57" customFormat="1" ht="15.75" hidden="1">
      <c r="A19" s="22" t="s">
        <v>36</v>
      </c>
      <c r="B19" s="23" t="s">
        <v>4</v>
      </c>
      <c r="C19" s="12">
        <v>4</v>
      </c>
      <c r="D19" s="1">
        <v>55.96</v>
      </c>
      <c r="E19" s="1">
        <v>11.8</v>
      </c>
      <c r="F19" s="1">
        <f aca="true" t="shared" si="8" ref="F19:F35">D19+E19</f>
        <v>67.76</v>
      </c>
      <c r="G19" s="2">
        <f>H19/F19</f>
        <v>0</v>
      </c>
      <c r="H19" s="2">
        <v>0</v>
      </c>
      <c r="I19" s="20" t="s">
        <v>11</v>
      </c>
      <c r="J19" s="26">
        <f t="shared" si="2"/>
        <v>0</v>
      </c>
      <c r="K19" s="26">
        <f t="shared" si="3"/>
        <v>0</v>
      </c>
      <c r="L19" s="26">
        <f t="shared" si="4"/>
        <v>0</v>
      </c>
      <c r="M19" s="26">
        <f t="shared" si="5"/>
        <v>0</v>
      </c>
      <c r="N19" s="27">
        <f t="shared" si="6"/>
        <v>0</v>
      </c>
    </row>
    <row r="20" spans="1:14" s="57" customFormat="1" ht="15.75" hidden="1">
      <c r="A20" s="63" t="s">
        <v>37</v>
      </c>
      <c r="B20" s="64" t="s">
        <v>4</v>
      </c>
      <c r="C20" s="12">
        <v>4</v>
      </c>
      <c r="D20" s="60">
        <v>59.49</v>
      </c>
      <c r="E20" s="60">
        <v>12.8</v>
      </c>
      <c r="F20" s="60">
        <f t="shared" si="8"/>
        <v>72.29</v>
      </c>
      <c r="G20" s="61">
        <f>H20/F20</f>
        <v>0</v>
      </c>
      <c r="H20" s="61">
        <v>0</v>
      </c>
      <c r="I20" s="62" t="s">
        <v>11</v>
      </c>
      <c r="J20" s="26">
        <f t="shared" si="2"/>
        <v>0</v>
      </c>
      <c r="K20" s="26">
        <f t="shared" si="3"/>
        <v>0</v>
      </c>
      <c r="L20" s="26">
        <f t="shared" si="4"/>
        <v>0</v>
      </c>
      <c r="M20" s="26">
        <f t="shared" si="5"/>
        <v>0</v>
      </c>
      <c r="N20" s="27">
        <f t="shared" si="6"/>
        <v>0</v>
      </c>
    </row>
    <row r="21" spans="1:14" s="57" customFormat="1" ht="15.75">
      <c r="A21" s="19" t="s">
        <v>38</v>
      </c>
      <c r="B21" s="3" t="s">
        <v>4</v>
      </c>
      <c r="C21" s="12">
        <v>4</v>
      </c>
      <c r="D21" s="1">
        <v>55.1</v>
      </c>
      <c r="E21" s="1">
        <v>11.5</v>
      </c>
      <c r="F21" s="1">
        <f t="shared" si="8"/>
        <v>66.6</v>
      </c>
      <c r="G21" s="2">
        <v>1070</v>
      </c>
      <c r="H21" s="2">
        <f>F21*G21</f>
        <v>71262</v>
      </c>
      <c r="I21" s="20" t="s">
        <v>13</v>
      </c>
      <c r="J21" s="26">
        <f t="shared" si="2"/>
        <v>65917.35</v>
      </c>
      <c r="K21" s="26">
        <f t="shared" si="3"/>
        <v>64848.42</v>
      </c>
      <c r="L21" s="26">
        <f t="shared" si="4"/>
        <v>62710.56</v>
      </c>
      <c r="M21" s="26">
        <f t="shared" si="5"/>
        <v>60572.7</v>
      </c>
      <c r="N21" s="27">
        <f t="shared" si="6"/>
        <v>57009.6</v>
      </c>
    </row>
    <row r="22" spans="1:14" s="57" customFormat="1" ht="15.75">
      <c r="A22" s="58" t="s">
        <v>39</v>
      </c>
      <c r="B22" s="59" t="s">
        <v>5</v>
      </c>
      <c r="C22" s="12">
        <v>4</v>
      </c>
      <c r="D22" s="60">
        <v>32.92</v>
      </c>
      <c r="E22" s="60">
        <v>7.15</v>
      </c>
      <c r="F22" s="60">
        <f t="shared" si="8"/>
        <v>40.07</v>
      </c>
      <c r="G22" s="61">
        <v>1020</v>
      </c>
      <c r="H22" s="61">
        <f>F22*G22</f>
        <v>40871.4</v>
      </c>
      <c r="I22" s="62" t="s">
        <v>14</v>
      </c>
      <c r="J22" s="26">
        <f t="shared" si="2"/>
        <v>37806.045</v>
      </c>
      <c r="K22" s="26">
        <f t="shared" si="3"/>
        <v>37192.974</v>
      </c>
      <c r="L22" s="26">
        <f t="shared" si="4"/>
        <v>35966.832</v>
      </c>
      <c r="M22" s="26">
        <f t="shared" si="5"/>
        <v>34740.69</v>
      </c>
      <c r="N22" s="27">
        <f t="shared" si="6"/>
        <v>32697.120000000003</v>
      </c>
    </row>
    <row r="23" spans="1:14" s="57" customFormat="1" ht="0.75" customHeight="1">
      <c r="A23" s="22" t="s">
        <v>40</v>
      </c>
      <c r="B23" s="23" t="s">
        <v>4</v>
      </c>
      <c r="C23" s="12">
        <v>4</v>
      </c>
      <c r="D23" s="1">
        <v>50.06</v>
      </c>
      <c r="E23" s="1">
        <v>10.66</v>
      </c>
      <c r="F23" s="1">
        <f t="shared" si="8"/>
        <v>60.72</v>
      </c>
      <c r="G23" s="2">
        <f>H23/F23</f>
        <v>0</v>
      </c>
      <c r="H23" s="2">
        <v>0</v>
      </c>
      <c r="I23" s="20" t="s">
        <v>11</v>
      </c>
      <c r="J23" s="26">
        <f t="shared" si="2"/>
        <v>0</v>
      </c>
      <c r="K23" s="26">
        <f t="shared" si="3"/>
        <v>0</v>
      </c>
      <c r="L23" s="26">
        <f t="shared" si="4"/>
        <v>0</v>
      </c>
      <c r="M23" s="26">
        <f t="shared" si="5"/>
        <v>0</v>
      </c>
      <c r="N23" s="27">
        <f t="shared" si="6"/>
        <v>0</v>
      </c>
    </row>
    <row r="24" spans="1:14" s="57" customFormat="1" ht="15.75">
      <c r="A24" s="58" t="s">
        <v>41</v>
      </c>
      <c r="B24" s="59" t="s">
        <v>4</v>
      </c>
      <c r="C24" s="12">
        <v>5</v>
      </c>
      <c r="D24" s="60">
        <v>55.96</v>
      </c>
      <c r="E24" s="60">
        <v>11.8</v>
      </c>
      <c r="F24" s="60">
        <f t="shared" si="8"/>
        <v>67.76</v>
      </c>
      <c r="G24" s="61">
        <v>1050</v>
      </c>
      <c r="H24" s="61">
        <f aca="true" t="shared" si="9" ref="H24:H31">F24*G24</f>
        <v>71148</v>
      </c>
      <c r="I24" s="62" t="s">
        <v>15</v>
      </c>
      <c r="J24" s="26">
        <f t="shared" si="2"/>
        <v>65811.9</v>
      </c>
      <c r="K24" s="26">
        <f t="shared" si="3"/>
        <v>64744.68</v>
      </c>
      <c r="L24" s="26">
        <f t="shared" si="4"/>
        <v>62610.24</v>
      </c>
      <c r="M24" s="26">
        <f t="shared" si="5"/>
        <v>60475.8</v>
      </c>
      <c r="N24" s="27">
        <f t="shared" si="6"/>
        <v>56918.4</v>
      </c>
    </row>
    <row r="25" spans="1:14" s="57" customFormat="1" ht="15.75" hidden="1">
      <c r="A25" s="22" t="s">
        <v>42</v>
      </c>
      <c r="B25" s="23" t="s">
        <v>4</v>
      </c>
      <c r="C25" s="12">
        <v>5</v>
      </c>
      <c r="D25" s="1">
        <v>59.49</v>
      </c>
      <c r="E25" s="1">
        <v>12.8</v>
      </c>
      <c r="F25" s="1">
        <f t="shared" si="8"/>
        <v>72.29</v>
      </c>
      <c r="G25" s="2">
        <v>0</v>
      </c>
      <c r="H25" s="2">
        <f t="shared" si="9"/>
        <v>0</v>
      </c>
      <c r="I25" s="20" t="s">
        <v>11</v>
      </c>
      <c r="J25" s="26">
        <f t="shared" si="2"/>
        <v>0</v>
      </c>
      <c r="K25" s="26">
        <f t="shared" si="3"/>
        <v>0</v>
      </c>
      <c r="L25" s="26">
        <f t="shared" si="4"/>
        <v>0</v>
      </c>
      <c r="M25" s="26">
        <f t="shared" si="5"/>
        <v>0</v>
      </c>
      <c r="N25" s="27">
        <f t="shared" si="6"/>
        <v>0</v>
      </c>
    </row>
    <row r="26" spans="1:14" s="57" customFormat="1" ht="15.75">
      <c r="A26" s="58" t="s">
        <v>43</v>
      </c>
      <c r="B26" s="59" t="s">
        <v>4</v>
      </c>
      <c r="C26" s="12">
        <v>5</v>
      </c>
      <c r="D26" s="60">
        <v>57.25</v>
      </c>
      <c r="E26" s="60">
        <v>11.95</v>
      </c>
      <c r="F26" s="60">
        <f t="shared" si="8"/>
        <v>69.2</v>
      </c>
      <c r="G26" s="61">
        <v>1100</v>
      </c>
      <c r="H26" s="61">
        <f t="shared" si="9"/>
        <v>76120</v>
      </c>
      <c r="I26" s="62" t="s">
        <v>16</v>
      </c>
      <c r="J26" s="26">
        <f t="shared" si="2"/>
        <v>70411</v>
      </c>
      <c r="K26" s="26">
        <f t="shared" si="3"/>
        <v>69269.2</v>
      </c>
      <c r="L26" s="26">
        <f t="shared" si="4"/>
        <v>66985.6</v>
      </c>
      <c r="M26" s="26">
        <f t="shared" si="5"/>
        <v>64702</v>
      </c>
      <c r="N26" s="27">
        <f t="shared" si="6"/>
        <v>60896</v>
      </c>
    </row>
    <row r="27" spans="1:14" s="57" customFormat="1" ht="15.75">
      <c r="A27" s="19" t="s">
        <v>44</v>
      </c>
      <c r="B27" s="3" t="s">
        <v>5</v>
      </c>
      <c r="C27" s="12">
        <v>5</v>
      </c>
      <c r="D27" s="1">
        <v>32.92</v>
      </c>
      <c r="E27" s="1">
        <v>7.15</v>
      </c>
      <c r="F27" s="1">
        <f t="shared" si="8"/>
        <v>40.07</v>
      </c>
      <c r="G27" s="2">
        <v>1050</v>
      </c>
      <c r="H27" s="2">
        <f t="shared" si="9"/>
        <v>42073.5</v>
      </c>
      <c r="I27" s="20" t="s">
        <v>14</v>
      </c>
      <c r="J27" s="26">
        <f t="shared" si="2"/>
        <v>38917.9875</v>
      </c>
      <c r="K27" s="26">
        <f t="shared" si="3"/>
        <v>38286.885</v>
      </c>
      <c r="L27" s="26">
        <f t="shared" si="4"/>
        <v>37024.68</v>
      </c>
      <c r="M27" s="26">
        <f t="shared" si="5"/>
        <v>35762.475</v>
      </c>
      <c r="N27" s="27">
        <f t="shared" si="6"/>
        <v>33658.8</v>
      </c>
    </row>
    <row r="28" spans="1:14" s="57" customFormat="1" ht="15.75">
      <c r="A28" s="58" t="s">
        <v>45</v>
      </c>
      <c r="B28" s="59" t="s">
        <v>4</v>
      </c>
      <c r="C28" s="12">
        <v>5</v>
      </c>
      <c r="D28" s="60">
        <v>50.06</v>
      </c>
      <c r="E28" s="60">
        <v>10.66</v>
      </c>
      <c r="F28" s="60">
        <f t="shared" si="8"/>
        <v>60.72</v>
      </c>
      <c r="G28" s="61">
        <v>1100</v>
      </c>
      <c r="H28" s="61">
        <f t="shared" si="9"/>
        <v>66792</v>
      </c>
      <c r="I28" s="62" t="s">
        <v>16</v>
      </c>
      <c r="J28" s="26">
        <f t="shared" si="2"/>
        <v>61782.6</v>
      </c>
      <c r="K28" s="26">
        <f t="shared" si="3"/>
        <v>60780.72</v>
      </c>
      <c r="L28" s="26">
        <f t="shared" si="4"/>
        <v>58776.96</v>
      </c>
      <c r="M28" s="26">
        <f t="shared" si="5"/>
        <v>56773.2</v>
      </c>
      <c r="N28" s="27">
        <f t="shared" si="6"/>
        <v>53433.6</v>
      </c>
    </row>
    <row r="29" spans="1:14" s="57" customFormat="1" ht="15.75">
      <c r="A29" s="19" t="s">
        <v>46</v>
      </c>
      <c r="B29" s="3" t="s">
        <v>4</v>
      </c>
      <c r="C29" s="12">
        <v>6</v>
      </c>
      <c r="D29" s="1">
        <v>55.96</v>
      </c>
      <c r="E29" s="1">
        <v>11.11</v>
      </c>
      <c r="F29" s="1">
        <f t="shared" si="8"/>
        <v>67.07</v>
      </c>
      <c r="G29" s="2">
        <v>1150</v>
      </c>
      <c r="H29" s="2">
        <f t="shared" si="9"/>
        <v>77130.49999999999</v>
      </c>
      <c r="I29" s="20" t="s">
        <v>15</v>
      </c>
      <c r="J29" s="26">
        <f t="shared" si="2"/>
        <v>71345.7125</v>
      </c>
      <c r="K29" s="26">
        <f t="shared" si="3"/>
        <v>70188.75499999999</v>
      </c>
      <c r="L29" s="26">
        <f t="shared" si="4"/>
        <v>67874.83999999998</v>
      </c>
      <c r="M29" s="26">
        <f t="shared" si="5"/>
        <v>65560.92499999999</v>
      </c>
      <c r="N29" s="27">
        <f t="shared" si="6"/>
        <v>61704.39999999999</v>
      </c>
    </row>
    <row r="30" spans="1:14" s="57" customFormat="1" ht="15.75">
      <c r="A30" s="58" t="s">
        <v>47</v>
      </c>
      <c r="B30" s="59" t="s">
        <v>4</v>
      </c>
      <c r="C30" s="12">
        <v>6</v>
      </c>
      <c r="D30" s="60">
        <v>59.49</v>
      </c>
      <c r="E30" s="60">
        <v>12.8</v>
      </c>
      <c r="F30" s="60">
        <f t="shared" si="8"/>
        <v>72.29</v>
      </c>
      <c r="G30" s="61">
        <v>1200</v>
      </c>
      <c r="H30" s="61">
        <f t="shared" si="9"/>
        <v>86748.00000000001</v>
      </c>
      <c r="I30" s="62" t="s">
        <v>16</v>
      </c>
      <c r="J30" s="26">
        <f t="shared" si="2"/>
        <v>80241.90000000001</v>
      </c>
      <c r="K30" s="26">
        <f t="shared" si="3"/>
        <v>78940.68000000001</v>
      </c>
      <c r="L30" s="26">
        <f t="shared" si="4"/>
        <v>76338.24000000002</v>
      </c>
      <c r="M30" s="26">
        <f t="shared" si="5"/>
        <v>73735.80000000002</v>
      </c>
      <c r="N30" s="27">
        <f t="shared" si="6"/>
        <v>69398.40000000001</v>
      </c>
    </row>
    <row r="31" spans="1:14" s="57" customFormat="1" ht="15.75">
      <c r="A31" s="19" t="s">
        <v>48</v>
      </c>
      <c r="B31" s="3" t="s">
        <v>5</v>
      </c>
      <c r="C31" s="12">
        <v>6</v>
      </c>
      <c r="D31" s="1">
        <v>36.81</v>
      </c>
      <c r="E31" s="1">
        <v>7.68</v>
      </c>
      <c r="F31" s="1">
        <f t="shared" si="8"/>
        <v>44.49</v>
      </c>
      <c r="G31" s="2">
        <v>1200</v>
      </c>
      <c r="H31" s="2">
        <f t="shared" si="9"/>
        <v>53388</v>
      </c>
      <c r="I31" s="20" t="s">
        <v>16</v>
      </c>
      <c r="J31" s="26">
        <f t="shared" si="2"/>
        <v>49383.9</v>
      </c>
      <c r="K31" s="26">
        <f t="shared" si="3"/>
        <v>48583.08</v>
      </c>
      <c r="L31" s="26">
        <f t="shared" si="4"/>
        <v>46981.44</v>
      </c>
      <c r="M31" s="26">
        <f t="shared" si="5"/>
        <v>45379.8</v>
      </c>
      <c r="N31" s="27">
        <f t="shared" si="6"/>
        <v>42710.4</v>
      </c>
    </row>
    <row r="32" spans="1:14" s="57" customFormat="1" ht="1.5" customHeight="1">
      <c r="A32" s="63" t="s">
        <v>49</v>
      </c>
      <c r="B32" s="64" t="s">
        <v>5</v>
      </c>
      <c r="C32" s="12">
        <v>6</v>
      </c>
      <c r="D32" s="60">
        <v>32.92</v>
      </c>
      <c r="E32" s="60">
        <v>6.94</v>
      </c>
      <c r="F32" s="60">
        <f t="shared" si="8"/>
        <v>39.86</v>
      </c>
      <c r="G32" s="61"/>
      <c r="H32" s="61"/>
      <c r="I32" s="62" t="s">
        <v>11</v>
      </c>
      <c r="J32" s="26">
        <f t="shared" si="2"/>
        <v>0</v>
      </c>
      <c r="K32" s="26">
        <f t="shared" si="3"/>
        <v>0</v>
      </c>
      <c r="L32" s="26">
        <f t="shared" si="4"/>
        <v>0</v>
      </c>
      <c r="M32" s="26">
        <f t="shared" si="5"/>
        <v>0</v>
      </c>
      <c r="N32" s="27">
        <f t="shared" si="6"/>
        <v>0</v>
      </c>
    </row>
    <row r="33" spans="1:14" s="57" customFormat="1" ht="15.75">
      <c r="A33" s="19" t="s">
        <v>50</v>
      </c>
      <c r="B33" s="3" t="s">
        <v>7</v>
      </c>
      <c r="C33" s="12">
        <v>6</v>
      </c>
      <c r="D33" s="1">
        <v>70.87</v>
      </c>
      <c r="E33" s="1">
        <v>14.94</v>
      </c>
      <c r="F33" s="1">
        <f t="shared" si="8"/>
        <v>85.81</v>
      </c>
      <c r="G33" s="2">
        <v>1200</v>
      </c>
      <c r="H33" s="2">
        <f>F33*G33</f>
        <v>102972</v>
      </c>
      <c r="I33" s="20" t="s">
        <v>16</v>
      </c>
      <c r="J33" s="26">
        <f t="shared" si="2"/>
        <v>95249.1</v>
      </c>
      <c r="K33" s="26">
        <f t="shared" si="3"/>
        <v>93704.52</v>
      </c>
      <c r="L33" s="26">
        <f t="shared" si="4"/>
        <v>90615.36</v>
      </c>
      <c r="M33" s="26">
        <f t="shared" si="5"/>
        <v>87526.2</v>
      </c>
      <c r="N33" s="27">
        <f t="shared" si="6"/>
        <v>82377.6</v>
      </c>
    </row>
    <row r="34" spans="1:14" s="57" customFormat="1" ht="15.75">
      <c r="A34" s="58" t="s">
        <v>51</v>
      </c>
      <c r="B34" s="59" t="s">
        <v>4</v>
      </c>
      <c r="C34" s="12">
        <v>7</v>
      </c>
      <c r="D34" s="60">
        <v>79.04</v>
      </c>
      <c r="E34" s="60">
        <v>16.33</v>
      </c>
      <c r="F34" s="60">
        <f t="shared" si="8"/>
        <v>95.37</v>
      </c>
      <c r="G34" s="61">
        <v>1300</v>
      </c>
      <c r="H34" s="61">
        <f>F34*G34</f>
        <v>123981</v>
      </c>
      <c r="I34" s="62" t="s">
        <v>17</v>
      </c>
      <c r="J34" s="26">
        <f t="shared" si="2"/>
        <v>114682.425</v>
      </c>
      <c r="K34" s="26">
        <f t="shared" si="3"/>
        <v>112822.71</v>
      </c>
      <c r="L34" s="26">
        <f t="shared" si="4"/>
        <v>109103.28</v>
      </c>
      <c r="M34" s="26">
        <f t="shared" si="5"/>
        <v>105383.85</v>
      </c>
      <c r="N34" s="27">
        <f t="shared" si="6"/>
        <v>99184.8</v>
      </c>
    </row>
    <row r="35" spans="1:14" s="57" customFormat="1" ht="16.5" thickBot="1">
      <c r="A35" s="44" t="s">
        <v>52</v>
      </c>
      <c r="B35" s="45" t="s">
        <v>7</v>
      </c>
      <c r="C35" s="46">
        <v>7</v>
      </c>
      <c r="D35" s="47">
        <v>120.07</v>
      </c>
      <c r="E35" s="47">
        <v>23.85</v>
      </c>
      <c r="F35" s="47">
        <f t="shared" si="8"/>
        <v>143.92</v>
      </c>
      <c r="G35" s="48">
        <v>1300</v>
      </c>
      <c r="H35" s="48">
        <f>F35*G35</f>
        <v>187095.99999999997</v>
      </c>
      <c r="I35" s="49" t="s">
        <v>17</v>
      </c>
      <c r="J35" s="50">
        <f t="shared" si="2"/>
        <v>173063.8</v>
      </c>
      <c r="K35" s="40">
        <f t="shared" si="3"/>
        <v>170257.36</v>
      </c>
      <c r="L35" s="40">
        <f t="shared" si="4"/>
        <v>164644.47999999998</v>
      </c>
      <c r="M35" s="40">
        <f t="shared" si="5"/>
        <v>159031.59999999998</v>
      </c>
      <c r="N35" s="41">
        <f t="shared" si="6"/>
        <v>149676.8</v>
      </c>
    </row>
    <row r="36" spans="1:14" s="57" customFormat="1" ht="0.75" customHeight="1">
      <c r="A36" s="66" t="s">
        <v>55</v>
      </c>
      <c r="B36" s="67" t="s">
        <v>4</v>
      </c>
      <c r="C36" s="68">
        <v>1</v>
      </c>
      <c r="D36" s="69">
        <v>52.99</v>
      </c>
      <c r="E36" s="69">
        <v>5</v>
      </c>
      <c r="F36" s="69">
        <f aca="true" t="shared" si="10" ref="F36:F53">D36+E36</f>
        <v>57.99</v>
      </c>
      <c r="G36" s="70">
        <v>0</v>
      </c>
      <c r="H36" s="70">
        <f>G36*F36</f>
        <v>0</v>
      </c>
      <c r="I36" s="71" t="s">
        <v>11</v>
      </c>
      <c r="J36" s="34">
        <f aca="true" t="shared" si="11" ref="J36:J73">H36-(H36*7.5%)</f>
        <v>0</v>
      </c>
      <c r="K36" s="34">
        <f aca="true" t="shared" si="12" ref="K36:K73">H36-(H36*9%)</f>
        <v>0</v>
      </c>
      <c r="L36" s="34">
        <f aca="true" t="shared" si="13" ref="L36:L73">H36-(H36*12%)</f>
        <v>0</v>
      </c>
      <c r="M36" s="34">
        <f aca="true" t="shared" si="14" ref="M36:M73">H36-(H36*15%)</f>
        <v>0</v>
      </c>
      <c r="N36" s="35">
        <f aca="true" t="shared" si="15" ref="N36:N73">H36-(H36*20%)</f>
        <v>0</v>
      </c>
    </row>
    <row r="37" spans="1:14" s="57" customFormat="1" ht="15" hidden="1">
      <c r="A37" s="22" t="s">
        <v>56</v>
      </c>
      <c r="B37" s="23" t="s">
        <v>5</v>
      </c>
      <c r="C37" s="12">
        <v>1</v>
      </c>
      <c r="D37" s="1">
        <v>36.36</v>
      </c>
      <c r="E37" s="1">
        <v>3.43</v>
      </c>
      <c r="F37" s="1">
        <f t="shared" si="10"/>
        <v>39.79</v>
      </c>
      <c r="G37" s="38">
        <v>0</v>
      </c>
      <c r="H37" s="2">
        <v>0</v>
      </c>
      <c r="I37" s="39" t="s">
        <v>11</v>
      </c>
      <c r="J37" s="26">
        <f t="shared" si="11"/>
        <v>0</v>
      </c>
      <c r="K37" s="26">
        <f t="shared" si="12"/>
        <v>0</v>
      </c>
      <c r="L37" s="26">
        <f t="shared" si="13"/>
        <v>0</v>
      </c>
      <c r="M37" s="26">
        <f t="shared" si="14"/>
        <v>0</v>
      </c>
      <c r="N37" s="27">
        <f t="shared" si="15"/>
        <v>0</v>
      </c>
    </row>
    <row r="38" spans="1:14" s="57" customFormat="1" ht="15" hidden="1">
      <c r="A38" s="63" t="s">
        <v>57</v>
      </c>
      <c r="B38" s="64" t="s">
        <v>5</v>
      </c>
      <c r="C38" s="12">
        <v>1</v>
      </c>
      <c r="D38" s="60">
        <v>34.97</v>
      </c>
      <c r="E38" s="60">
        <v>3.3</v>
      </c>
      <c r="F38" s="60">
        <f t="shared" si="10"/>
        <v>38.269999999999996</v>
      </c>
      <c r="G38" s="72">
        <f>H38/F38</f>
        <v>0</v>
      </c>
      <c r="H38" s="61">
        <v>0</v>
      </c>
      <c r="I38" s="73" t="s">
        <v>11</v>
      </c>
      <c r="J38" s="26">
        <f t="shared" si="11"/>
        <v>0</v>
      </c>
      <c r="K38" s="26">
        <f t="shared" si="12"/>
        <v>0</v>
      </c>
      <c r="L38" s="26">
        <f t="shared" si="13"/>
        <v>0</v>
      </c>
      <c r="M38" s="26">
        <f t="shared" si="14"/>
        <v>0</v>
      </c>
      <c r="N38" s="27">
        <f t="shared" si="15"/>
        <v>0</v>
      </c>
    </row>
    <row r="39" spans="1:14" s="57" customFormat="1" ht="15" hidden="1">
      <c r="A39" s="22" t="s">
        <v>58</v>
      </c>
      <c r="B39" s="23" t="s">
        <v>5</v>
      </c>
      <c r="C39" s="12">
        <v>1</v>
      </c>
      <c r="D39" s="1">
        <v>38.6</v>
      </c>
      <c r="E39" s="1">
        <v>3.64</v>
      </c>
      <c r="F39" s="1">
        <f t="shared" si="10"/>
        <v>42.24</v>
      </c>
      <c r="G39" s="38">
        <f>H39/F39</f>
        <v>0</v>
      </c>
      <c r="H39" s="2">
        <v>0</v>
      </c>
      <c r="I39" s="39" t="s">
        <v>11</v>
      </c>
      <c r="J39" s="26">
        <f t="shared" si="11"/>
        <v>0</v>
      </c>
      <c r="K39" s="26">
        <f t="shared" si="12"/>
        <v>0</v>
      </c>
      <c r="L39" s="26">
        <f t="shared" si="13"/>
        <v>0</v>
      </c>
      <c r="M39" s="26">
        <f t="shared" si="14"/>
        <v>0</v>
      </c>
      <c r="N39" s="27">
        <f t="shared" si="15"/>
        <v>0</v>
      </c>
    </row>
    <row r="40" spans="1:14" s="57" customFormat="1" ht="15" hidden="1">
      <c r="A40" s="63" t="s">
        <v>59</v>
      </c>
      <c r="B40" s="64" t="s">
        <v>5</v>
      </c>
      <c r="C40" s="12">
        <v>1</v>
      </c>
      <c r="D40" s="60">
        <v>41.74</v>
      </c>
      <c r="E40" s="60">
        <v>3.94</v>
      </c>
      <c r="F40" s="60">
        <f t="shared" si="10"/>
        <v>45.68</v>
      </c>
      <c r="G40" s="72">
        <v>0</v>
      </c>
      <c r="H40" s="61">
        <v>0</v>
      </c>
      <c r="I40" s="73" t="s">
        <v>11</v>
      </c>
      <c r="J40" s="26">
        <f t="shared" si="11"/>
        <v>0</v>
      </c>
      <c r="K40" s="26">
        <f t="shared" si="12"/>
        <v>0</v>
      </c>
      <c r="L40" s="26">
        <f t="shared" si="13"/>
        <v>0</v>
      </c>
      <c r="M40" s="26">
        <f t="shared" si="14"/>
        <v>0</v>
      </c>
      <c r="N40" s="27">
        <f t="shared" si="15"/>
        <v>0</v>
      </c>
    </row>
    <row r="41" spans="1:14" s="57" customFormat="1" ht="15" hidden="1">
      <c r="A41" s="22" t="s">
        <v>60</v>
      </c>
      <c r="B41" s="23" t="s">
        <v>4</v>
      </c>
      <c r="C41" s="12">
        <v>1</v>
      </c>
      <c r="D41" s="1">
        <v>51.79</v>
      </c>
      <c r="E41" s="1">
        <v>4.88</v>
      </c>
      <c r="F41" s="1">
        <f t="shared" si="10"/>
        <v>56.67</v>
      </c>
      <c r="G41" s="21">
        <v>0</v>
      </c>
      <c r="H41" s="21">
        <f>G41*F41</f>
        <v>0</v>
      </c>
      <c r="I41" s="39" t="s">
        <v>11</v>
      </c>
      <c r="J41" s="26">
        <f t="shared" si="11"/>
        <v>0</v>
      </c>
      <c r="K41" s="26">
        <f t="shared" si="12"/>
        <v>0</v>
      </c>
      <c r="L41" s="26">
        <f t="shared" si="13"/>
        <v>0</v>
      </c>
      <c r="M41" s="26">
        <f t="shared" si="14"/>
        <v>0</v>
      </c>
      <c r="N41" s="27">
        <f t="shared" si="15"/>
        <v>0</v>
      </c>
    </row>
    <row r="42" spans="1:14" s="57" customFormat="1" ht="15">
      <c r="A42" s="58" t="s">
        <v>61</v>
      </c>
      <c r="B42" s="59" t="s">
        <v>4</v>
      </c>
      <c r="C42" s="12">
        <v>2</v>
      </c>
      <c r="D42" s="60">
        <v>53.74</v>
      </c>
      <c r="E42" s="60">
        <v>7.55</v>
      </c>
      <c r="F42" s="60">
        <f t="shared" si="10"/>
        <v>61.29</v>
      </c>
      <c r="G42" s="74">
        <v>950</v>
      </c>
      <c r="H42" s="74">
        <f>G42*F42</f>
        <v>58225.5</v>
      </c>
      <c r="I42" s="73" t="s">
        <v>18</v>
      </c>
      <c r="J42" s="26">
        <f t="shared" si="11"/>
        <v>53858.5875</v>
      </c>
      <c r="K42" s="26">
        <f t="shared" si="12"/>
        <v>52985.205</v>
      </c>
      <c r="L42" s="26">
        <f t="shared" si="13"/>
        <v>51238.44</v>
      </c>
      <c r="M42" s="26">
        <f t="shared" si="14"/>
        <v>49491.675</v>
      </c>
      <c r="N42" s="27">
        <f t="shared" si="15"/>
        <v>46580.4</v>
      </c>
    </row>
    <row r="43" spans="1:14" s="57" customFormat="1" ht="0.75" customHeight="1">
      <c r="A43" s="22" t="s">
        <v>62</v>
      </c>
      <c r="B43" s="23" t="s">
        <v>5</v>
      </c>
      <c r="C43" s="12">
        <v>2</v>
      </c>
      <c r="D43" s="1">
        <v>36.36</v>
      </c>
      <c r="E43" s="1">
        <v>5.11</v>
      </c>
      <c r="F43" s="1">
        <f t="shared" si="10"/>
        <v>41.47</v>
      </c>
      <c r="G43" s="38">
        <v>0</v>
      </c>
      <c r="H43" s="2">
        <v>0</v>
      </c>
      <c r="I43" s="39" t="s">
        <v>11</v>
      </c>
      <c r="J43" s="26">
        <f t="shared" si="11"/>
        <v>0</v>
      </c>
      <c r="K43" s="26">
        <f t="shared" si="12"/>
        <v>0</v>
      </c>
      <c r="L43" s="26">
        <f t="shared" si="13"/>
        <v>0</v>
      </c>
      <c r="M43" s="26">
        <f t="shared" si="14"/>
        <v>0</v>
      </c>
      <c r="N43" s="27">
        <f t="shared" si="15"/>
        <v>0</v>
      </c>
    </row>
    <row r="44" spans="1:14" s="57" customFormat="1" ht="15" hidden="1">
      <c r="A44" s="63" t="s">
        <v>63</v>
      </c>
      <c r="B44" s="64" t="s">
        <v>5</v>
      </c>
      <c r="C44" s="12">
        <v>2</v>
      </c>
      <c r="D44" s="60">
        <v>34.97</v>
      </c>
      <c r="E44" s="60">
        <v>4.91</v>
      </c>
      <c r="F44" s="60">
        <f t="shared" si="10"/>
        <v>39.879999999999995</v>
      </c>
      <c r="G44" s="72">
        <v>0</v>
      </c>
      <c r="H44" s="61">
        <v>0</v>
      </c>
      <c r="I44" s="73" t="s">
        <v>11</v>
      </c>
      <c r="J44" s="26">
        <f t="shared" si="11"/>
        <v>0</v>
      </c>
      <c r="K44" s="26">
        <f t="shared" si="12"/>
        <v>0</v>
      </c>
      <c r="L44" s="26">
        <f t="shared" si="13"/>
        <v>0</v>
      </c>
      <c r="M44" s="26">
        <f t="shared" si="14"/>
        <v>0</v>
      </c>
      <c r="N44" s="27">
        <f t="shared" si="15"/>
        <v>0</v>
      </c>
    </row>
    <row r="45" spans="1:14" s="57" customFormat="1" ht="15" hidden="1">
      <c r="A45" s="22" t="s">
        <v>64</v>
      </c>
      <c r="B45" s="23" t="s">
        <v>5</v>
      </c>
      <c r="C45" s="12">
        <v>2</v>
      </c>
      <c r="D45" s="1">
        <v>38.98</v>
      </c>
      <c r="E45" s="1">
        <v>5.48</v>
      </c>
      <c r="F45" s="1">
        <f t="shared" si="10"/>
        <v>44.459999999999994</v>
      </c>
      <c r="G45" s="38">
        <v>0</v>
      </c>
      <c r="H45" s="2">
        <v>0</v>
      </c>
      <c r="I45" s="39" t="s">
        <v>11</v>
      </c>
      <c r="J45" s="26">
        <f t="shared" si="11"/>
        <v>0</v>
      </c>
      <c r="K45" s="26">
        <f t="shared" si="12"/>
        <v>0</v>
      </c>
      <c r="L45" s="26">
        <f t="shared" si="13"/>
        <v>0</v>
      </c>
      <c r="M45" s="26">
        <f t="shared" si="14"/>
        <v>0</v>
      </c>
      <c r="N45" s="27">
        <f t="shared" si="15"/>
        <v>0</v>
      </c>
    </row>
    <row r="46" spans="1:14" s="57" customFormat="1" ht="15" hidden="1">
      <c r="A46" s="63" t="s">
        <v>65</v>
      </c>
      <c r="B46" s="64" t="s">
        <v>5</v>
      </c>
      <c r="C46" s="12">
        <v>2</v>
      </c>
      <c r="D46" s="60">
        <v>41.74</v>
      </c>
      <c r="E46" s="60">
        <v>5.86</v>
      </c>
      <c r="F46" s="60">
        <f t="shared" si="10"/>
        <v>47.6</v>
      </c>
      <c r="G46" s="72">
        <v>0</v>
      </c>
      <c r="H46" s="61">
        <v>0</v>
      </c>
      <c r="I46" s="73" t="s">
        <v>11</v>
      </c>
      <c r="J46" s="26">
        <f t="shared" si="11"/>
        <v>0</v>
      </c>
      <c r="K46" s="26">
        <f t="shared" si="12"/>
        <v>0</v>
      </c>
      <c r="L46" s="26">
        <f t="shared" si="13"/>
        <v>0</v>
      </c>
      <c r="M46" s="26">
        <f t="shared" si="14"/>
        <v>0</v>
      </c>
      <c r="N46" s="27">
        <f t="shared" si="15"/>
        <v>0</v>
      </c>
    </row>
    <row r="47" spans="1:14" s="57" customFormat="1" ht="15" hidden="1">
      <c r="A47" s="22" t="s">
        <v>66</v>
      </c>
      <c r="B47" s="23" t="s">
        <v>4</v>
      </c>
      <c r="C47" s="12">
        <v>2</v>
      </c>
      <c r="D47" s="1">
        <v>52.17</v>
      </c>
      <c r="E47" s="1">
        <v>7.33</v>
      </c>
      <c r="F47" s="1">
        <f t="shared" si="10"/>
        <v>59.5</v>
      </c>
      <c r="G47" s="38">
        <f>H47/F47</f>
        <v>0</v>
      </c>
      <c r="H47" s="2">
        <v>0</v>
      </c>
      <c r="I47" s="39" t="s">
        <v>11</v>
      </c>
      <c r="J47" s="26">
        <f t="shared" si="11"/>
        <v>0</v>
      </c>
      <c r="K47" s="26">
        <f t="shared" si="12"/>
        <v>0</v>
      </c>
      <c r="L47" s="26">
        <f t="shared" si="13"/>
        <v>0</v>
      </c>
      <c r="M47" s="26">
        <f t="shared" si="14"/>
        <v>0</v>
      </c>
      <c r="N47" s="27">
        <f t="shared" si="15"/>
        <v>0</v>
      </c>
    </row>
    <row r="48" spans="1:14" s="57" customFormat="1" ht="30">
      <c r="A48" s="111" t="s">
        <v>67</v>
      </c>
      <c r="B48" s="112" t="s">
        <v>7</v>
      </c>
      <c r="C48" s="116">
        <v>3</v>
      </c>
      <c r="D48" s="113">
        <v>66.73</v>
      </c>
      <c r="E48" s="113">
        <v>12.72</v>
      </c>
      <c r="F48" s="113">
        <f t="shared" si="10"/>
        <v>79.45</v>
      </c>
      <c r="G48" s="117">
        <v>1000</v>
      </c>
      <c r="H48" s="117">
        <f>F48*G48</f>
        <v>79450</v>
      </c>
      <c r="I48" s="115" t="s">
        <v>54</v>
      </c>
      <c r="J48" s="109">
        <f t="shared" si="11"/>
        <v>73491.25</v>
      </c>
      <c r="K48" s="109">
        <f t="shared" si="12"/>
        <v>72299.5</v>
      </c>
      <c r="L48" s="109">
        <f t="shared" si="13"/>
        <v>69916</v>
      </c>
      <c r="M48" s="109">
        <f t="shared" si="14"/>
        <v>67532.5</v>
      </c>
      <c r="N48" s="110">
        <f t="shared" si="15"/>
        <v>63560</v>
      </c>
    </row>
    <row r="49" spans="1:14" s="57" customFormat="1" ht="0.75" customHeight="1">
      <c r="A49" s="22" t="s">
        <v>68</v>
      </c>
      <c r="B49" s="23" t="s">
        <v>5</v>
      </c>
      <c r="C49" s="12">
        <v>3</v>
      </c>
      <c r="D49" s="1">
        <v>35.88</v>
      </c>
      <c r="E49" s="1">
        <v>6.77</v>
      </c>
      <c r="F49" s="1">
        <f t="shared" si="10"/>
        <v>42.650000000000006</v>
      </c>
      <c r="G49" s="2">
        <v>0</v>
      </c>
      <c r="H49" s="2">
        <v>0</v>
      </c>
      <c r="I49" s="4" t="s">
        <v>11</v>
      </c>
      <c r="J49" s="26">
        <f t="shared" si="11"/>
        <v>0</v>
      </c>
      <c r="K49" s="26">
        <f t="shared" si="12"/>
        <v>0</v>
      </c>
      <c r="L49" s="26">
        <f t="shared" si="13"/>
        <v>0</v>
      </c>
      <c r="M49" s="26">
        <f t="shared" si="14"/>
        <v>0</v>
      </c>
      <c r="N49" s="27">
        <f t="shared" si="15"/>
        <v>0</v>
      </c>
    </row>
    <row r="50" spans="1:14" s="57" customFormat="1" ht="15" hidden="1">
      <c r="A50" s="63" t="s">
        <v>69</v>
      </c>
      <c r="B50" s="64" t="s">
        <v>5</v>
      </c>
      <c r="C50" s="12">
        <v>3</v>
      </c>
      <c r="D50" s="60">
        <v>32.45</v>
      </c>
      <c r="E50" s="60">
        <v>6.37</v>
      </c>
      <c r="F50" s="60">
        <f t="shared" si="10"/>
        <v>38.82</v>
      </c>
      <c r="G50" s="61">
        <v>0</v>
      </c>
      <c r="H50" s="61">
        <f>F50*G50</f>
        <v>0</v>
      </c>
      <c r="I50" s="73" t="s">
        <v>11</v>
      </c>
      <c r="J50" s="26">
        <f t="shared" si="11"/>
        <v>0</v>
      </c>
      <c r="K50" s="26">
        <f t="shared" si="12"/>
        <v>0</v>
      </c>
      <c r="L50" s="26">
        <f t="shared" si="13"/>
        <v>0</v>
      </c>
      <c r="M50" s="26">
        <f t="shared" si="14"/>
        <v>0</v>
      </c>
      <c r="N50" s="27">
        <f t="shared" si="15"/>
        <v>0</v>
      </c>
    </row>
    <row r="51" spans="1:14" s="57" customFormat="1" ht="15" hidden="1">
      <c r="A51" s="22" t="s">
        <v>70</v>
      </c>
      <c r="B51" s="23" t="s">
        <v>4</v>
      </c>
      <c r="C51" s="12">
        <v>3</v>
      </c>
      <c r="D51" s="1">
        <v>57.35</v>
      </c>
      <c r="E51" s="1">
        <v>10.82</v>
      </c>
      <c r="F51" s="1">
        <f t="shared" si="10"/>
        <v>68.17</v>
      </c>
      <c r="G51" s="2">
        <v>0</v>
      </c>
      <c r="H51" s="2">
        <v>0</v>
      </c>
      <c r="I51" s="39" t="s">
        <v>11</v>
      </c>
      <c r="J51" s="26">
        <f t="shared" si="11"/>
        <v>0</v>
      </c>
      <c r="K51" s="26">
        <f t="shared" si="12"/>
        <v>0</v>
      </c>
      <c r="L51" s="26">
        <f t="shared" si="13"/>
        <v>0</v>
      </c>
      <c r="M51" s="26">
        <f t="shared" si="14"/>
        <v>0</v>
      </c>
      <c r="N51" s="27">
        <f t="shared" si="15"/>
        <v>0</v>
      </c>
    </row>
    <row r="52" spans="1:14" s="57" customFormat="1" ht="15" hidden="1">
      <c r="A52" s="63" t="s">
        <v>71</v>
      </c>
      <c r="B52" s="64" t="s">
        <v>5</v>
      </c>
      <c r="C52" s="12">
        <v>3</v>
      </c>
      <c r="D52" s="60">
        <v>32.45</v>
      </c>
      <c r="E52" s="60">
        <v>6.37</v>
      </c>
      <c r="F52" s="60">
        <f t="shared" si="10"/>
        <v>38.82</v>
      </c>
      <c r="G52" s="61">
        <v>0</v>
      </c>
      <c r="H52" s="61">
        <v>0</v>
      </c>
      <c r="I52" s="73" t="s">
        <v>11</v>
      </c>
      <c r="J52" s="26">
        <f t="shared" si="11"/>
        <v>0</v>
      </c>
      <c r="K52" s="26">
        <f t="shared" si="12"/>
        <v>0</v>
      </c>
      <c r="L52" s="26">
        <f t="shared" si="13"/>
        <v>0</v>
      </c>
      <c r="M52" s="26">
        <f t="shared" si="14"/>
        <v>0</v>
      </c>
      <c r="N52" s="27">
        <f t="shared" si="15"/>
        <v>0</v>
      </c>
    </row>
    <row r="53" spans="1:14" s="57" customFormat="1" ht="15" hidden="1">
      <c r="A53" s="22" t="s">
        <v>72</v>
      </c>
      <c r="B53" s="23" t="s">
        <v>4</v>
      </c>
      <c r="C53" s="12">
        <v>3</v>
      </c>
      <c r="D53" s="1">
        <v>50.06</v>
      </c>
      <c r="E53" s="1">
        <v>9.64</v>
      </c>
      <c r="F53" s="1">
        <f t="shared" si="10"/>
        <v>59.7</v>
      </c>
      <c r="G53" s="2">
        <v>0</v>
      </c>
      <c r="H53" s="2">
        <v>0</v>
      </c>
      <c r="I53" s="39" t="s">
        <v>11</v>
      </c>
      <c r="J53" s="26">
        <f t="shared" si="11"/>
        <v>0</v>
      </c>
      <c r="K53" s="26">
        <f t="shared" si="12"/>
        <v>0</v>
      </c>
      <c r="L53" s="26">
        <f t="shared" si="13"/>
        <v>0</v>
      </c>
      <c r="M53" s="26">
        <f t="shared" si="14"/>
        <v>0</v>
      </c>
      <c r="N53" s="27">
        <f t="shared" si="15"/>
        <v>0</v>
      </c>
    </row>
    <row r="54" spans="1:14" s="57" customFormat="1" ht="15" hidden="1">
      <c r="A54" s="63" t="s">
        <v>73</v>
      </c>
      <c r="B54" s="64" t="s">
        <v>7</v>
      </c>
      <c r="C54" s="12">
        <v>4</v>
      </c>
      <c r="D54" s="60">
        <v>65.51</v>
      </c>
      <c r="E54" s="60">
        <v>13.68</v>
      </c>
      <c r="F54" s="60">
        <f aca="true" t="shared" si="16" ref="F54:F71">D54+E54</f>
        <v>79.19</v>
      </c>
      <c r="G54" s="61">
        <v>0</v>
      </c>
      <c r="H54" s="61">
        <f>F54*G54</f>
        <v>0</v>
      </c>
      <c r="I54" s="75" t="s">
        <v>11</v>
      </c>
      <c r="J54" s="26">
        <f t="shared" si="11"/>
        <v>0</v>
      </c>
      <c r="K54" s="26">
        <f t="shared" si="12"/>
        <v>0</v>
      </c>
      <c r="L54" s="26">
        <f t="shared" si="13"/>
        <v>0</v>
      </c>
      <c r="M54" s="26">
        <f t="shared" si="14"/>
        <v>0</v>
      </c>
      <c r="N54" s="27">
        <f t="shared" si="15"/>
        <v>0</v>
      </c>
    </row>
    <row r="55" spans="1:14" s="57" customFormat="1" ht="30">
      <c r="A55" s="19" t="s">
        <v>74</v>
      </c>
      <c r="B55" s="3" t="s">
        <v>5</v>
      </c>
      <c r="C55" s="12">
        <v>4</v>
      </c>
      <c r="D55" s="1">
        <v>37.1</v>
      </c>
      <c r="E55" s="1">
        <v>7.67</v>
      </c>
      <c r="F55" s="1">
        <f t="shared" si="16"/>
        <v>44.77</v>
      </c>
      <c r="G55" s="2">
        <v>1020</v>
      </c>
      <c r="H55" s="2">
        <f>F55*G55</f>
        <v>45665.4</v>
      </c>
      <c r="I55" s="4" t="s">
        <v>54</v>
      </c>
      <c r="J55" s="26">
        <f t="shared" si="11"/>
        <v>42240.495</v>
      </c>
      <c r="K55" s="26">
        <f t="shared" si="12"/>
        <v>41555.514</v>
      </c>
      <c r="L55" s="26">
        <f t="shared" si="13"/>
        <v>40185.552</v>
      </c>
      <c r="M55" s="26">
        <f t="shared" si="14"/>
        <v>38815.590000000004</v>
      </c>
      <c r="N55" s="27">
        <f t="shared" si="15"/>
        <v>36532.32</v>
      </c>
    </row>
    <row r="56" spans="1:14" s="57" customFormat="1" ht="15">
      <c r="A56" s="63" t="s">
        <v>75</v>
      </c>
      <c r="B56" s="64" t="s">
        <v>5</v>
      </c>
      <c r="C56" s="12">
        <v>4</v>
      </c>
      <c r="D56" s="60">
        <v>32.52</v>
      </c>
      <c r="E56" s="60">
        <v>7</v>
      </c>
      <c r="F56" s="60">
        <f t="shared" si="16"/>
        <v>39.52</v>
      </c>
      <c r="G56" s="61">
        <v>0</v>
      </c>
      <c r="H56" s="61">
        <f>F56*G56</f>
        <v>0</v>
      </c>
      <c r="I56" s="73" t="s">
        <v>11</v>
      </c>
      <c r="J56" s="26">
        <f t="shared" si="11"/>
        <v>0</v>
      </c>
      <c r="K56" s="26">
        <f t="shared" si="12"/>
        <v>0</v>
      </c>
      <c r="L56" s="26">
        <f t="shared" si="13"/>
        <v>0</v>
      </c>
      <c r="M56" s="26">
        <f t="shared" si="14"/>
        <v>0</v>
      </c>
      <c r="N56" s="27">
        <f t="shared" si="15"/>
        <v>0</v>
      </c>
    </row>
    <row r="57" spans="1:14" s="57" customFormat="1" ht="15">
      <c r="A57" s="19" t="s">
        <v>76</v>
      </c>
      <c r="B57" s="3" t="s">
        <v>4</v>
      </c>
      <c r="C57" s="12">
        <v>4</v>
      </c>
      <c r="D57" s="1">
        <v>55.21</v>
      </c>
      <c r="E57" s="1">
        <v>11.41</v>
      </c>
      <c r="F57" s="1">
        <f t="shared" si="16"/>
        <v>66.62</v>
      </c>
      <c r="G57" s="2">
        <v>1070</v>
      </c>
      <c r="H57" s="2">
        <f>F57*G57</f>
        <v>71283.40000000001</v>
      </c>
      <c r="I57" s="39" t="s">
        <v>13</v>
      </c>
      <c r="J57" s="26">
        <f t="shared" si="11"/>
        <v>65937.145</v>
      </c>
      <c r="K57" s="26">
        <f t="shared" si="12"/>
        <v>64867.89400000001</v>
      </c>
      <c r="L57" s="26">
        <f t="shared" si="13"/>
        <v>62729.39200000001</v>
      </c>
      <c r="M57" s="26">
        <f t="shared" si="14"/>
        <v>60590.89000000001</v>
      </c>
      <c r="N57" s="27">
        <f t="shared" si="15"/>
        <v>57026.72000000001</v>
      </c>
    </row>
    <row r="58" spans="1:14" s="57" customFormat="1" ht="15" hidden="1">
      <c r="A58" s="63" t="s">
        <v>77</v>
      </c>
      <c r="B58" s="64" t="s">
        <v>5</v>
      </c>
      <c r="C58" s="12">
        <v>4</v>
      </c>
      <c r="D58" s="60">
        <v>32.75</v>
      </c>
      <c r="E58" s="60">
        <v>7.04</v>
      </c>
      <c r="F58" s="60">
        <f t="shared" si="16"/>
        <v>39.79</v>
      </c>
      <c r="G58" s="61">
        <v>0</v>
      </c>
      <c r="H58" s="61">
        <v>0</v>
      </c>
      <c r="I58" s="73" t="s">
        <v>11</v>
      </c>
      <c r="J58" s="26">
        <f t="shared" si="11"/>
        <v>0</v>
      </c>
      <c r="K58" s="26">
        <f t="shared" si="12"/>
        <v>0</v>
      </c>
      <c r="L58" s="26">
        <f t="shared" si="13"/>
        <v>0</v>
      </c>
      <c r="M58" s="26">
        <f t="shared" si="14"/>
        <v>0</v>
      </c>
      <c r="N58" s="27">
        <f t="shared" si="15"/>
        <v>0</v>
      </c>
    </row>
    <row r="59" spans="1:14" s="57" customFormat="1" ht="15" hidden="1">
      <c r="A59" s="22" t="s">
        <v>78</v>
      </c>
      <c r="B59" s="23" t="s">
        <v>4</v>
      </c>
      <c r="C59" s="12">
        <v>4</v>
      </c>
      <c r="D59" s="1">
        <v>50.06</v>
      </c>
      <c r="E59" s="1">
        <v>10.56</v>
      </c>
      <c r="F59" s="1">
        <f t="shared" si="16"/>
        <v>60.620000000000005</v>
      </c>
      <c r="G59" s="2">
        <f>H59/F59</f>
        <v>0</v>
      </c>
      <c r="H59" s="2">
        <v>0</v>
      </c>
      <c r="I59" s="39" t="s">
        <v>11</v>
      </c>
      <c r="J59" s="26">
        <f t="shared" si="11"/>
        <v>0</v>
      </c>
      <c r="K59" s="26">
        <f t="shared" si="12"/>
        <v>0</v>
      </c>
      <c r="L59" s="26">
        <f t="shared" si="13"/>
        <v>0</v>
      </c>
      <c r="M59" s="26">
        <f t="shared" si="14"/>
        <v>0</v>
      </c>
      <c r="N59" s="27">
        <f t="shared" si="15"/>
        <v>0</v>
      </c>
    </row>
    <row r="60" spans="1:14" s="57" customFormat="1" ht="15">
      <c r="A60" s="58" t="s">
        <v>79</v>
      </c>
      <c r="B60" s="59" t="s">
        <v>7</v>
      </c>
      <c r="C60" s="59">
        <v>5</v>
      </c>
      <c r="D60" s="60">
        <v>65.51</v>
      </c>
      <c r="E60" s="60">
        <v>13.68</v>
      </c>
      <c r="F60" s="60">
        <f t="shared" si="16"/>
        <v>79.19</v>
      </c>
      <c r="G60" s="61">
        <v>1100</v>
      </c>
      <c r="H60" s="61">
        <f>F60*G60</f>
        <v>87109</v>
      </c>
      <c r="I60" s="73" t="s">
        <v>16</v>
      </c>
      <c r="J60" s="26">
        <f t="shared" si="11"/>
        <v>80575.825</v>
      </c>
      <c r="K60" s="26">
        <f t="shared" si="12"/>
        <v>79269.19</v>
      </c>
      <c r="L60" s="26">
        <f t="shared" si="13"/>
        <v>76655.92</v>
      </c>
      <c r="M60" s="26">
        <f t="shared" si="14"/>
        <v>74042.65</v>
      </c>
      <c r="N60" s="27">
        <f t="shared" si="15"/>
        <v>69687.2</v>
      </c>
    </row>
    <row r="61" spans="1:14" s="57" customFormat="1" ht="0.75" customHeight="1">
      <c r="A61" s="22" t="s">
        <v>80</v>
      </c>
      <c r="B61" s="23" t="s">
        <v>5</v>
      </c>
      <c r="C61" s="23">
        <v>5</v>
      </c>
      <c r="D61" s="1">
        <v>35.32</v>
      </c>
      <c r="E61" s="1">
        <v>7.3</v>
      </c>
      <c r="F61" s="1">
        <f t="shared" si="16"/>
        <v>42.62</v>
      </c>
      <c r="G61" s="2">
        <v>0</v>
      </c>
      <c r="H61" s="2">
        <v>0</v>
      </c>
      <c r="I61" s="39" t="s">
        <v>11</v>
      </c>
      <c r="J61" s="26">
        <f t="shared" si="11"/>
        <v>0</v>
      </c>
      <c r="K61" s="26">
        <f t="shared" si="12"/>
        <v>0</v>
      </c>
      <c r="L61" s="26">
        <f t="shared" si="13"/>
        <v>0</v>
      </c>
      <c r="M61" s="26">
        <f t="shared" si="14"/>
        <v>0</v>
      </c>
      <c r="N61" s="27">
        <f t="shared" si="15"/>
        <v>0</v>
      </c>
    </row>
    <row r="62" spans="1:14" s="57" customFormat="1" ht="15" hidden="1">
      <c r="A62" s="63" t="s">
        <v>81</v>
      </c>
      <c r="B62" s="64" t="s">
        <v>5</v>
      </c>
      <c r="C62" s="64">
        <v>5</v>
      </c>
      <c r="D62" s="60">
        <v>32.52</v>
      </c>
      <c r="E62" s="60">
        <v>7</v>
      </c>
      <c r="F62" s="60">
        <f t="shared" si="16"/>
        <v>39.52</v>
      </c>
      <c r="G62" s="61">
        <v>0</v>
      </c>
      <c r="H62" s="61">
        <f>F62*G62</f>
        <v>0</v>
      </c>
      <c r="I62" s="73" t="s">
        <v>11</v>
      </c>
      <c r="J62" s="26">
        <f t="shared" si="11"/>
        <v>0</v>
      </c>
      <c r="K62" s="26">
        <f t="shared" si="12"/>
        <v>0</v>
      </c>
      <c r="L62" s="26">
        <f t="shared" si="13"/>
        <v>0</v>
      </c>
      <c r="M62" s="26">
        <f t="shared" si="14"/>
        <v>0</v>
      </c>
      <c r="N62" s="27">
        <f t="shared" si="15"/>
        <v>0</v>
      </c>
    </row>
    <row r="63" spans="1:14" s="57" customFormat="1" ht="15">
      <c r="A63" s="19" t="s">
        <v>82</v>
      </c>
      <c r="B63" s="3" t="s">
        <v>4</v>
      </c>
      <c r="C63" s="3">
        <v>5</v>
      </c>
      <c r="D63" s="1">
        <v>57.35</v>
      </c>
      <c r="E63" s="1">
        <v>11.85</v>
      </c>
      <c r="F63" s="1">
        <f t="shared" si="16"/>
        <v>69.2</v>
      </c>
      <c r="G63" s="2">
        <v>1100</v>
      </c>
      <c r="H63" s="2">
        <f>F63*G63</f>
        <v>76120</v>
      </c>
      <c r="I63" s="39" t="s">
        <v>16</v>
      </c>
      <c r="J63" s="26">
        <f t="shared" si="11"/>
        <v>70411</v>
      </c>
      <c r="K63" s="26">
        <f t="shared" si="12"/>
        <v>69269.2</v>
      </c>
      <c r="L63" s="26">
        <f t="shared" si="13"/>
        <v>66985.6</v>
      </c>
      <c r="M63" s="26">
        <f t="shared" si="14"/>
        <v>64702</v>
      </c>
      <c r="N63" s="27">
        <f t="shared" si="15"/>
        <v>60896</v>
      </c>
    </row>
    <row r="64" spans="1:14" s="57" customFormat="1" ht="15">
      <c r="A64" s="58" t="s">
        <v>83</v>
      </c>
      <c r="B64" s="59" t="s">
        <v>5</v>
      </c>
      <c r="C64" s="59">
        <v>5</v>
      </c>
      <c r="D64" s="60">
        <v>32.75</v>
      </c>
      <c r="E64" s="60">
        <v>7.04</v>
      </c>
      <c r="F64" s="60">
        <f t="shared" si="16"/>
        <v>39.79</v>
      </c>
      <c r="G64" s="61">
        <v>1050</v>
      </c>
      <c r="H64" s="61">
        <f>F64*G64</f>
        <v>41779.5</v>
      </c>
      <c r="I64" s="75" t="s">
        <v>54</v>
      </c>
      <c r="J64" s="26">
        <f t="shared" si="11"/>
        <v>38646.0375</v>
      </c>
      <c r="K64" s="26">
        <f t="shared" si="12"/>
        <v>38019.345</v>
      </c>
      <c r="L64" s="26">
        <f t="shared" si="13"/>
        <v>36765.96</v>
      </c>
      <c r="M64" s="26">
        <f t="shared" si="14"/>
        <v>35512.575</v>
      </c>
      <c r="N64" s="27">
        <f t="shared" si="15"/>
        <v>33423.6</v>
      </c>
    </row>
    <row r="65" spans="1:14" s="57" customFormat="1" ht="1.5" customHeight="1">
      <c r="A65" s="22" t="s">
        <v>84</v>
      </c>
      <c r="B65" s="23" t="s">
        <v>4</v>
      </c>
      <c r="C65" s="23">
        <v>5</v>
      </c>
      <c r="D65" s="1">
        <v>50.06</v>
      </c>
      <c r="E65" s="1">
        <v>10.56</v>
      </c>
      <c r="F65" s="1">
        <f t="shared" si="16"/>
        <v>60.620000000000005</v>
      </c>
      <c r="G65" s="38">
        <v>0</v>
      </c>
      <c r="H65" s="38">
        <f>F65*G65</f>
        <v>0</v>
      </c>
      <c r="I65" s="39" t="s">
        <v>11</v>
      </c>
      <c r="J65" s="26">
        <f t="shared" si="11"/>
        <v>0</v>
      </c>
      <c r="K65" s="26">
        <f t="shared" si="12"/>
        <v>0</v>
      </c>
      <c r="L65" s="26">
        <f t="shared" si="13"/>
        <v>0</v>
      </c>
      <c r="M65" s="26">
        <f t="shared" si="14"/>
        <v>0</v>
      </c>
      <c r="N65" s="27">
        <f t="shared" si="15"/>
        <v>0</v>
      </c>
    </row>
    <row r="66" spans="1:14" s="57" customFormat="1" ht="15" hidden="1">
      <c r="A66" s="63" t="s">
        <v>85</v>
      </c>
      <c r="B66" s="64" t="s">
        <v>7</v>
      </c>
      <c r="C66" s="64">
        <v>6</v>
      </c>
      <c r="D66" s="60">
        <v>66.73</v>
      </c>
      <c r="E66" s="60">
        <v>13.93</v>
      </c>
      <c r="F66" s="60">
        <f t="shared" si="16"/>
        <v>80.66</v>
      </c>
      <c r="G66" s="61">
        <v>0</v>
      </c>
      <c r="H66" s="61">
        <v>0</v>
      </c>
      <c r="I66" s="73" t="s">
        <v>11</v>
      </c>
      <c r="J66" s="26">
        <f t="shared" si="11"/>
        <v>0</v>
      </c>
      <c r="K66" s="26">
        <f t="shared" si="12"/>
        <v>0</v>
      </c>
      <c r="L66" s="26">
        <f t="shared" si="13"/>
        <v>0</v>
      </c>
      <c r="M66" s="26">
        <f t="shared" si="14"/>
        <v>0</v>
      </c>
      <c r="N66" s="27">
        <f t="shared" si="15"/>
        <v>0</v>
      </c>
    </row>
    <row r="67" spans="1:14" s="57" customFormat="1" ht="15" hidden="1">
      <c r="A67" s="22" t="s">
        <v>86</v>
      </c>
      <c r="B67" s="23" t="s">
        <v>5</v>
      </c>
      <c r="C67" s="23">
        <v>6</v>
      </c>
      <c r="D67" s="1">
        <v>36.92</v>
      </c>
      <c r="E67" s="1">
        <v>7.63</v>
      </c>
      <c r="F67" s="1">
        <f t="shared" si="16"/>
        <v>44.550000000000004</v>
      </c>
      <c r="G67" s="2">
        <v>0</v>
      </c>
      <c r="H67" s="2">
        <v>0</v>
      </c>
      <c r="I67" s="39" t="s">
        <v>11</v>
      </c>
      <c r="J67" s="26">
        <f t="shared" si="11"/>
        <v>0</v>
      </c>
      <c r="K67" s="26">
        <f t="shared" si="12"/>
        <v>0</v>
      </c>
      <c r="L67" s="26">
        <f t="shared" si="13"/>
        <v>0</v>
      </c>
      <c r="M67" s="26">
        <f t="shared" si="14"/>
        <v>0</v>
      </c>
      <c r="N67" s="27">
        <f t="shared" si="15"/>
        <v>0</v>
      </c>
    </row>
    <row r="68" spans="1:14" s="57" customFormat="1" ht="30">
      <c r="A68" s="58" t="s">
        <v>87</v>
      </c>
      <c r="B68" s="59" t="s">
        <v>5</v>
      </c>
      <c r="C68" s="59">
        <v>6</v>
      </c>
      <c r="D68" s="60">
        <v>32.52</v>
      </c>
      <c r="E68" s="60">
        <v>6.79</v>
      </c>
      <c r="F68" s="60">
        <f t="shared" si="16"/>
        <v>39.31</v>
      </c>
      <c r="G68" s="61">
        <v>1150</v>
      </c>
      <c r="H68" s="61">
        <f>F68*G68</f>
        <v>45206.5</v>
      </c>
      <c r="I68" s="75" t="s">
        <v>54</v>
      </c>
      <c r="J68" s="26">
        <f t="shared" si="11"/>
        <v>41816.0125</v>
      </c>
      <c r="K68" s="26">
        <f t="shared" si="12"/>
        <v>41137.915</v>
      </c>
      <c r="L68" s="26">
        <f t="shared" si="13"/>
        <v>39781.72</v>
      </c>
      <c r="M68" s="26">
        <f t="shared" si="14"/>
        <v>38425.525</v>
      </c>
      <c r="N68" s="27">
        <f t="shared" si="15"/>
        <v>36165.2</v>
      </c>
    </row>
    <row r="69" spans="1:14" s="57" customFormat="1" ht="15">
      <c r="A69" s="19" t="s">
        <v>88</v>
      </c>
      <c r="B69" s="3" t="s">
        <v>5</v>
      </c>
      <c r="C69" s="3">
        <v>6</v>
      </c>
      <c r="D69" s="1">
        <v>36.91</v>
      </c>
      <c r="E69" s="1">
        <v>7.63</v>
      </c>
      <c r="F69" s="1">
        <f t="shared" si="16"/>
        <v>44.54</v>
      </c>
      <c r="G69" s="2">
        <v>1200</v>
      </c>
      <c r="H69" s="2">
        <f>F69*G69</f>
        <v>53448</v>
      </c>
      <c r="I69" s="39" t="s">
        <v>11</v>
      </c>
      <c r="J69" s="26">
        <f t="shared" si="11"/>
        <v>49439.4</v>
      </c>
      <c r="K69" s="26">
        <f t="shared" si="12"/>
        <v>48637.68</v>
      </c>
      <c r="L69" s="26">
        <f t="shared" si="13"/>
        <v>47034.24</v>
      </c>
      <c r="M69" s="26">
        <f t="shared" si="14"/>
        <v>45430.8</v>
      </c>
      <c r="N69" s="27">
        <f t="shared" si="15"/>
        <v>42758.4</v>
      </c>
    </row>
    <row r="70" spans="1:14" s="57" customFormat="1" ht="15">
      <c r="A70" s="58" t="s">
        <v>89</v>
      </c>
      <c r="B70" s="59" t="s">
        <v>5</v>
      </c>
      <c r="C70" s="59">
        <v>6</v>
      </c>
      <c r="D70" s="60">
        <v>32.75</v>
      </c>
      <c r="E70" s="60">
        <v>6.84</v>
      </c>
      <c r="F70" s="60">
        <f t="shared" si="16"/>
        <v>39.59</v>
      </c>
      <c r="G70" s="61">
        <v>1150</v>
      </c>
      <c r="H70" s="61">
        <f>F70*G70</f>
        <v>45528.50000000001</v>
      </c>
      <c r="I70" s="75" t="s">
        <v>54</v>
      </c>
      <c r="J70" s="26">
        <f t="shared" si="11"/>
        <v>42113.86250000001</v>
      </c>
      <c r="K70" s="26">
        <f t="shared" si="12"/>
        <v>41430.935000000005</v>
      </c>
      <c r="L70" s="26">
        <f t="shared" si="13"/>
        <v>40065.08000000001</v>
      </c>
      <c r="M70" s="26">
        <f t="shared" si="14"/>
        <v>38699.225000000006</v>
      </c>
      <c r="N70" s="27">
        <f t="shared" si="15"/>
        <v>36422.8</v>
      </c>
    </row>
    <row r="71" spans="1:14" s="57" customFormat="1" ht="15">
      <c r="A71" s="19" t="s">
        <v>90</v>
      </c>
      <c r="B71" s="3" t="s">
        <v>7</v>
      </c>
      <c r="C71" s="3">
        <v>6</v>
      </c>
      <c r="D71" s="1">
        <v>70.87</v>
      </c>
      <c r="E71" s="1">
        <v>14.8</v>
      </c>
      <c r="F71" s="1">
        <f t="shared" si="16"/>
        <v>85.67</v>
      </c>
      <c r="G71" s="2">
        <v>1200</v>
      </c>
      <c r="H71" s="2">
        <f>F71*G71</f>
        <v>102804</v>
      </c>
      <c r="I71" s="39" t="s">
        <v>16</v>
      </c>
      <c r="J71" s="26">
        <f t="shared" si="11"/>
        <v>95093.7</v>
      </c>
      <c r="K71" s="26">
        <f t="shared" si="12"/>
        <v>93551.64</v>
      </c>
      <c r="L71" s="26">
        <f t="shared" si="13"/>
        <v>90467.52</v>
      </c>
      <c r="M71" s="26">
        <f t="shared" si="14"/>
        <v>87383.4</v>
      </c>
      <c r="N71" s="27">
        <f t="shared" si="15"/>
        <v>82243.2</v>
      </c>
    </row>
    <row r="72" spans="1:14" s="57" customFormat="1" ht="0.75" customHeight="1">
      <c r="A72" s="63" t="s">
        <v>91</v>
      </c>
      <c r="B72" s="64" t="s">
        <v>7</v>
      </c>
      <c r="C72" s="64">
        <v>7</v>
      </c>
      <c r="D72" s="60">
        <v>119.44</v>
      </c>
      <c r="E72" s="60">
        <v>23.96</v>
      </c>
      <c r="F72" s="60">
        <f>D72+E72</f>
        <v>143.4</v>
      </c>
      <c r="G72" s="61">
        <v>0</v>
      </c>
      <c r="H72" s="61">
        <v>0</v>
      </c>
      <c r="I72" s="73" t="s">
        <v>11</v>
      </c>
      <c r="J72" s="26">
        <f t="shared" si="11"/>
        <v>0</v>
      </c>
      <c r="K72" s="26">
        <f t="shared" si="12"/>
        <v>0</v>
      </c>
      <c r="L72" s="26">
        <f t="shared" si="13"/>
        <v>0</v>
      </c>
      <c r="M72" s="26">
        <f t="shared" si="14"/>
        <v>0</v>
      </c>
      <c r="N72" s="27">
        <f t="shared" si="15"/>
        <v>0</v>
      </c>
    </row>
    <row r="73" spans="1:14" s="57" customFormat="1" ht="12.75" customHeight="1" hidden="1" thickBot="1">
      <c r="A73" s="51" t="s">
        <v>92</v>
      </c>
      <c r="B73" s="52" t="s">
        <v>7</v>
      </c>
      <c r="C73" s="52">
        <v>7</v>
      </c>
      <c r="D73" s="47">
        <v>120.04</v>
      </c>
      <c r="E73" s="47">
        <v>23.6</v>
      </c>
      <c r="F73" s="47">
        <f>D73+E73</f>
        <v>143.64000000000001</v>
      </c>
      <c r="G73" s="48">
        <v>0</v>
      </c>
      <c r="H73" s="48">
        <v>0</v>
      </c>
      <c r="I73" s="53" t="s">
        <v>11</v>
      </c>
      <c r="J73" s="50">
        <f t="shared" si="11"/>
        <v>0</v>
      </c>
      <c r="K73" s="50">
        <f t="shared" si="12"/>
        <v>0</v>
      </c>
      <c r="L73" s="50">
        <f t="shared" si="13"/>
        <v>0</v>
      </c>
      <c r="M73" s="50">
        <f t="shared" si="14"/>
        <v>0</v>
      </c>
      <c r="N73" s="54">
        <f t="shared" si="15"/>
        <v>0</v>
      </c>
    </row>
    <row r="74" spans="1:14" s="57" customFormat="1" ht="15" hidden="1">
      <c r="A74" s="66" t="s">
        <v>93</v>
      </c>
      <c r="B74" s="67" t="s">
        <v>4</v>
      </c>
      <c r="C74" s="67">
        <v>1</v>
      </c>
      <c r="D74" s="69">
        <v>51.42</v>
      </c>
      <c r="E74" s="69">
        <v>4.66</v>
      </c>
      <c r="F74" s="69">
        <f>D74+E74</f>
        <v>56.08</v>
      </c>
      <c r="G74" s="70">
        <v>0</v>
      </c>
      <c r="H74" s="70">
        <f>G74*F74</f>
        <v>0</v>
      </c>
      <c r="I74" s="71" t="s">
        <v>11</v>
      </c>
      <c r="J74" s="34">
        <f aca="true" t="shared" si="17" ref="J74:J108">H74-(H74*7.5%)</f>
        <v>0</v>
      </c>
      <c r="K74" s="34">
        <f aca="true" t="shared" si="18" ref="K74:K108">H74-(H74*9%)</f>
        <v>0</v>
      </c>
      <c r="L74" s="34">
        <f aca="true" t="shared" si="19" ref="L74:L108">H74-(H74*12%)</f>
        <v>0</v>
      </c>
      <c r="M74" s="34">
        <f aca="true" t="shared" si="20" ref="M74:M108">H74-(H74*15%)</f>
        <v>0</v>
      </c>
      <c r="N74" s="35">
        <f aca="true" t="shared" si="21" ref="N74:N108">H74-(H74*20%)</f>
        <v>0</v>
      </c>
    </row>
    <row r="75" spans="1:14" s="57" customFormat="1" ht="15" hidden="1">
      <c r="A75" s="22" t="s">
        <v>94</v>
      </c>
      <c r="B75" s="23" t="s">
        <v>5</v>
      </c>
      <c r="C75" s="23">
        <v>1</v>
      </c>
      <c r="D75" s="1">
        <v>32.38</v>
      </c>
      <c r="E75" s="1">
        <v>2.93</v>
      </c>
      <c r="F75" s="1">
        <f>D75+E75</f>
        <v>35.31</v>
      </c>
      <c r="G75" s="2">
        <f>H75/F75</f>
        <v>0</v>
      </c>
      <c r="H75" s="2">
        <v>0</v>
      </c>
      <c r="I75" s="39" t="s">
        <v>11</v>
      </c>
      <c r="J75" s="26">
        <f t="shared" si="17"/>
        <v>0</v>
      </c>
      <c r="K75" s="26">
        <f t="shared" si="18"/>
        <v>0</v>
      </c>
      <c r="L75" s="26">
        <f t="shared" si="19"/>
        <v>0</v>
      </c>
      <c r="M75" s="26">
        <f t="shared" si="20"/>
        <v>0</v>
      </c>
      <c r="N75" s="27">
        <f t="shared" si="21"/>
        <v>0</v>
      </c>
    </row>
    <row r="76" spans="1:14" s="57" customFormat="1" ht="15" hidden="1">
      <c r="A76" s="63" t="s">
        <v>95</v>
      </c>
      <c r="B76" s="64" t="s">
        <v>5</v>
      </c>
      <c r="C76" s="64">
        <v>1</v>
      </c>
      <c r="D76" s="60">
        <v>30.35</v>
      </c>
      <c r="E76" s="60">
        <v>2.75</v>
      </c>
      <c r="F76" s="60">
        <f>D76+E76</f>
        <v>33.1</v>
      </c>
      <c r="G76" s="61">
        <f>H76/F76</f>
        <v>0</v>
      </c>
      <c r="H76" s="61">
        <v>0</v>
      </c>
      <c r="I76" s="73" t="s">
        <v>11</v>
      </c>
      <c r="J76" s="26">
        <f t="shared" si="17"/>
        <v>0</v>
      </c>
      <c r="K76" s="26">
        <f t="shared" si="18"/>
        <v>0</v>
      </c>
      <c r="L76" s="26">
        <f t="shared" si="19"/>
        <v>0</v>
      </c>
      <c r="M76" s="26">
        <f t="shared" si="20"/>
        <v>0</v>
      </c>
      <c r="N76" s="27">
        <f t="shared" si="21"/>
        <v>0</v>
      </c>
    </row>
    <row r="77" spans="1:14" s="57" customFormat="1" ht="15" hidden="1">
      <c r="A77" s="22" t="s">
        <v>96</v>
      </c>
      <c r="B77" s="23" t="s">
        <v>4</v>
      </c>
      <c r="C77" s="23">
        <v>2</v>
      </c>
      <c r="D77" s="1">
        <v>53.74</v>
      </c>
      <c r="E77" s="1">
        <v>7.26</v>
      </c>
      <c r="F77" s="1">
        <f aca="true" t="shared" si="22" ref="F77:F82">D77+E77</f>
        <v>61</v>
      </c>
      <c r="G77" s="2">
        <v>0</v>
      </c>
      <c r="H77" s="2">
        <f>F77*G77</f>
        <v>0</v>
      </c>
      <c r="I77" s="39" t="s">
        <v>11</v>
      </c>
      <c r="J77" s="26">
        <f t="shared" si="17"/>
        <v>0</v>
      </c>
      <c r="K77" s="26">
        <f t="shared" si="18"/>
        <v>0</v>
      </c>
      <c r="L77" s="26">
        <f t="shared" si="19"/>
        <v>0</v>
      </c>
      <c r="M77" s="26">
        <f t="shared" si="20"/>
        <v>0</v>
      </c>
      <c r="N77" s="27">
        <f t="shared" si="21"/>
        <v>0</v>
      </c>
    </row>
    <row r="78" spans="1:14" s="57" customFormat="1" ht="15" hidden="1">
      <c r="A78" s="63" t="s">
        <v>97</v>
      </c>
      <c r="B78" s="64" t="s">
        <v>5</v>
      </c>
      <c r="C78" s="64">
        <v>2</v>
      </c>
      <c r="D78" s="60">
        <v>36.36</v>
      </c>
      <c r="E78" s="60">
        <v>4.91</v>
      </c>
      <c r="F78" s="60">
        <f t="shared" si="22"/>
        <v>41.269999999999996</v>
      </c>
      <c r="G78" s="61">
        <v>0</v>
      </c>
      <c r="H78" s="61">
        <f>F78*G78</f>
        <v>0</v>
      </c>
      <c r="I78" s="73" t="s">
        <v>11</v>
      </c>
      <c r="J78" s="26">
        <f t="shared" si="17"/>
        <v>0</v>
      </c>
      <c r="K78" s="26">
        <f t="shared" si="18"/>
        <v>0</v>
      </c>
      <c r="L78" s="26">
        <f t="shared" si="19"/>
        <v>0</v>
      </c>
      <c r="M78" s="26">
        <f t="shared" si="20"/>
        <v>0</v>
      </c>
      <c r="N78" s="27">
        <f t="shared" si="21"/>
        <v>0</v>
      </c>
    </row>
    <row r="79" spans="1:14" s="57" customFormat="1" ht="15" hidden="1">
      <c r="A79" s="22" t="s">
        <v>98</v>
      </c>
      <c r="B79" s="23" t="s">
        <v>5</v>
      </c>
      <c r="C79" s="23">
        <v>2</v>
      </c>
      <c r="D79" s="1">
        <v>34.97</v>
      </c>
      <c r="E79" s="1">
        <v>4.72</v>
      </c>
      <c r="F79" s="1">
        <f t="shared" si="22"/>
        <v>39.69</v>
      </c>
      <c r="G79" s="2">
        <f>H79/F79</f>
        <v>0</v>
      </c>
      <c r="H79" s="2">
        <v>0</v>
      </c>
      <c r="I79" s="39" t="s">
        <v>11</v>
      </c>
      <c r="J79" s="26">
        <f t="shared" si="17"/>
        <v>0</v>
      </c>
      <c r="K79" s="26">
        <f t="shared" si="18"/>
        <v>0</v>
      </c>
      <c r="L79" s="26">
        <f t="shared" si="19"/>
        <v>0</v>
      </c>
      <c r="M79" s="26">
        <f t="shared" si="20"/>
        <v>0</v>
      </c>
      <c r="N79" s="27">
        <f t="shared" si="21"/>
        <v>0</v>
      </c>
    </row>
    <row r="80" spans="1:14" s="57" customFormat="1" ht="15" hidden="1">
      <c r="A80" s="63" t="s">
        <v>99</v>
      </c>
      <c r="B80" s="64" t="s">
        <v>5</v>
      </c>
      <c r="C80" s="64">
        <v>2</v>
      </c>
      <c r="D80" s="60">
        <v>38.97</v>
      </c>
      <c r="E80" s="60">
        <v>5.26</v>
      </c>
      <c r="F80" s="60">
        <f t="shared" si="22"/>
        <v>44.23</v>
      </c>
      <c r="G80" s="61">
        <v>0</v>
      </c>
      <c r="H80" s="61">
        <f>F80*G80</f>
        <v>0</v>
      </c>
      <c r="I80" s="73" t="s">
        <v>11</v>
      </c>
      <c r="J80" s="26">
        <f t="shared" si="17"/>
        <v>0</v>
      </c>
      <c r="K80" s="26">
        <f t="shared" si="18"/>
        <v>0</v>
      </c>
      <c r="L80" s="26">
        <f t="shared" si="19"/>
        <v>0</v>
      </c>
      <c r="M80" s="26">
        <f t="shared" si="20"/>
        <v>0</v>
      </c>
      <c r="N80" s="27">
        <f t="shared" si="21"/>
        <v>0</v>
      </c>
    </row>
    <row r="81" spans="1:14" s="57" customFormat="1" ht="15" hidden="1">
      <c r="A81" s="22" t="s">
        <v>100</v>
      </c>
      <c r="B81" s="23" t="s">
        <v>5</v>
      </c>
      <c r="C81" s="23">
        <v>2</v>
      </c>
      <c r="D81" s="1">
        <v>41.74</v>
      </c>
      <c r="E81" s="1">
        <v>5.64</v>
      </c>
      <c r="F81" s="1">
        <f t="shared" si="22"/>
        <v>47.38</v>
      </c>
      <c r="G81" s="2">
        <f>H81/F81</f>
        <v>0</v>
      </c>
      <c r="H81" s="2">
        <v>0</v>
      </c>
      <c r="I81" s="39" t="s">
        <v>11</v>
      </c>
      <c r="J81" s="26">
        <f t="shared" si="17"/>
        <v>0</v>
      </c>
      <c r="K81" s="26">
        <f t="shared" si="18"/>
        <v>0</v>
      </c>
      <c r="L81" s="26">
        <f t="shared" si="19"/>
        <v>0</v>
      </c>
      <c r="M81" s="26">
        <f t="shared" si="20"/>
        <v>0</v>
      </c>
      <c r="N81" s="27">
        <f t="shared" si="21"/>
        <v>0</v>
      </c>
    </row>
    <row r="82" spans="1:14" s="57" customFormat="1" ht="15" hidden="1">
      <c r="A82" s="63" t="s">
        <v>101</v>
      </c>
      <c r="B82" s="64" t="s">
        <v>4</v>
      </c>
      <c r="C82" s="64">
        <v>2</v>
      </c>
      <c r="D82" s="60">
        <v>52.17</v>
      </c>
      <c r="E82" s="60">
        <v>7.05</v>
      </c>
      <c r="F82" s="60">
        <f t="shared" si="22"/>
        <v>59.22</v>
      </c>
      <c r="G82" s="61">
        <f>H82/F82</f>
        <v>0</v>
      </c>
      <c r="H82" s="61">
        <v>0</v>
      </c>
      <c r="I82" s="73" t="s">
        <v>11</v>
      </c>
      <c r="J82" s="26">
        <f t="shared" si="17"/>
        <v>0</v>
      </c>
      <c r="K82" s="26">
        <f t="shared" si="18"/>
        <v>0</v>
      </c>
      <c r="L82" s="26">
        <f t="shared" si="19"/>
        <v>0</v>
      </c>
      <c r="M82" s="26">
        <f t="shared" si="20"/>
        <v>0</v>
      </c>
      <c r="N82" s="27">
        <f t="shared" si="21"/>
        <v>0</v>
      </c>
    </row>
    <row r="83" spans="1:14" s="57" customFormat="1" ht="15" hidden="1">
      <c r="A83" s="22" t="s">
        <v>102</v>
      </c>
      <c r="B83" s="23" t="s">
        <v>7</v>
      </c>
      <c r="C83" s="23">
        <v>3</v>
      </c>
      <c r="D83" s="1">
        <v>66.73</v>
      </c>
      <c r="E83" s="1">
        <v>12.22</v>
      </c>
      <c r="F83" s="1">
        <f aca="true" t="shared" si="23" ref="F83:F88">D83+E83</f>
        <v>78.95</v>
      </c>
      <c r="G83" s="2">
        <f>H83/F83</f>
        <v>0</v>
      </c>
      <c r="H83" s="2">
        <v>0</v>
      </c>
      <c r="I83" s="39" t="s">
        <v>11</v>
      </c>
      <c r="J83" s="26">
        <f t="shared" si="17"/>
        <v>0</v>
      </c>
      <c r="K83" s="26">
        <f t="shared" si="18"/>
        <v>0</v>
      </c>
      <c r="L83" s="26">
        <f t="shared" si="19"/>
        <v>0</v>
      </c>
      <c r="M83" s="26">
        <f t="shared" si="20"/>
        <v>0</v>
      </c>
      <c r="N83" s="27">
        <f t="shared" si="21"/>
        <v>0</v>
      </c>
    </row>
    <row r="84" spans="1:14" s="57" customFormat="1" ht="15" hidden="1">
      <c r="A84" s="63" t="s">
        <v>103</v>
      </c>
      <c r="B84" s="64" t="s">
        <v>5</v>
      </c>
      <c r="C84" s="64">
        <v>3</v>
      </c>
      <c r="D84" s="60">
        <v>35.88</v>
      </c>
      <c r="E84" s="60">
        <v>6.5</v>
      </c>
      <c r="F84" s="60">
        <f t="shared" si="23"/>
        <v>42.38</v>
      </c>
      <c r="G84" s="61">
        <f>H84/F84</f>
        <v>0</v>
      </c>
      <c r="H84" s="61">
        <v>0</v>
      </c>
      <c r="I84" s="76" t="s">
        <v>11</v>
      </c>
      <c r="J84" s="26">
        <f t="shared" si="17"/>
        <v>0</v>
      </c>
      <c r="K84" s="26">
        <f t="shared" si="18"/>
        <v>0</v>
      </c>
      <c r="L84" s="26">
        <f t="shared" si="19"/>
        <v>0</v>
      </c>
      <c r="M84" s="26">
        <f t="shared" si="20"/>
        <v>0</v>
      </c>
      <c r="N84" s="27">
        <f t="shared" si="21"/>
        <v>0</v>
      </c>
    </row>
    <row r="85" spans="1:14" s="57" customFormat="1" ht="15" hidden="1">
      <c r="A85" s="22" t="s">
        <v>104</v>
      </c>
      <c r="B85" s="23" t="s">
        <v>5</v>
      </c>
      <c r="C85" s="23">
        <v>3</v>
      </c>
      <c r="D85" s="1">
        <v>32.45</v>
      </c>
      <c r="E85" s="1">
        <v>6.12</v>
      </c>
      <c r="F85" s="1">
        <f t="shared" si="23"/>
        <v>38.57</v>
      </c>
      <c r="G85" s="2">
        <f>H85/F85</f>
        <v>0</v>
      </c>
      <c r="H85" s="2">
        <v>0</v>
      </c>
      <c r="I85" s="39" t="s">
        <v>11</v>
      </c>
      <c r="J85" s="26">
        <f t="shared" si="17"/>
        <v>0</v>
      </c>
      <c r="K85" s="26">
        <f t="shared" si="18"/>
        <v>0</v>
      </c>
      <c r="L85" s="26">
        <f t="shared" si="19"/>
        <v>0</v>
      </c>
      <c r="M85" s="26">
        <f t="shared" si="20"/>
        <v>0</v>
      </c>
      <c r="N85" s="27">
        <f t="shared" si="21"/>
        <v>0</v>
      </c>
    </row>
    <row r="86" spans="1:14" s="57" customFormat="1" ht="15" hidden="1">
      <c r="A86" s="63" t="s">
        <v>105</v>
      </c>
      <c r="B86" s="64" t="s">
        <v>4</v>
      </c>
      <c r="C86" s="64">
        <v>3</v>
      </c>
      <c r="D86" s="60">
        <v>57.35</v>
      </c>
      <c r="E86" s="60">
        <v>10.4</v>
      </c>
      <c r="F86" s="60">
        <f t="shared" si="23"/>
        <v>67.75</v>
      </c>
      <c r="G86" s="61">
        <v>0</v>
      </c>
      <c r="H86" s="61">
        <f>F86*G86</f>
        <v>0</v>
      </c>
      <c r="I86" s="73" t="s">
        <v>11</v>
      </c>
      <c r="J86" s="26">
        <f t="shared" si="17"/>
        <v>0</v>
      </c>
      <c r="K86" s="26">
        <f t="shared" si="18"/>
        <v>0</v>
      </c>
      <c r="L86" s="26">
        <f t="shared" si="19"/>
        <v>0</v>
      </c>
      <c r="M86" s="26">
        <f t="shared" si="20"/>
        <v>0</v>
      </c>
      <c r="N86" s="27">
        <f t="shared" si="21"/>
        <v>0</v>
      </c>
    </row>
    <row r="87" spans="1:14" s="57" customFormat="1" ht="15" hidden="1">
      <c r="A87" s="22" t="s">
        <v>106</v>
      </c>
      <c r="B87" s="23" t="s">
        <v>5</v>
      </c>
      <c r="C87" s="23">
        <v>3</v>
      </c>
      <c r="D87" s="1">
        <v>32.45</v>
      </c>
      <c r="E87" s="1">
        <v>6.12</v>
      </c>
      <c r="F87" s="1">
        <f t="shared" si="23"/>
        <v>38.57</v>
      </c>
      <c r="G87" s="2">
        <v>0</v>
      </c>
      <c r="H87" s="2">
        <v>0</v>
      </c>
      <c r="I87" s="39" t="s">
        <v>11</v>
      </c>
      <c r="J87" s="26">
        <f t="shared" si="17"/>
        <v>0</v>
      </c>
      <c r="K87" s="26">
        <f t="shared" si="18"/>
        <v>0</v>
      </c>
      <c r="L87" s="26">
        <f t="shared" si="19"/>
        <v>0</v>
      </c>
      <c r="M87" s="26">
        <f t="shared" si="20"/>
        <v>0</v>
      </c>
      <c r="N87" s="27">
        <f t="shared" si="21"/>
        <v>0</v>
      </c>
    </row>
    <row r="88" spans="1:14" s="57" customFormat="1" ht="15" hidden="1">
      <c r="A88" s="63" t="s">
        <v>107</v>
      </c>
      <c r="B88" s="64" t="s">
        <v>4</v>
      </c>
      <c r="C88" s="64">
        <v>3</v>
      </c>
      <c r="D88" s="60">
        <v>50.06</v>
      </c>
      <c r="E88" s="60">
        <v>9.26</v>
      </c>
      <c r="F88" s="60">
        <f t="shared" si="23"/>
        <v>59.32</v>
      </c>
      <c r="G88" s="61">
        <f>H88/F88</f>
        <v>0</v>
      </c>
      <c r="H88" s="61">
        <v>0</v>
      </c>
      <c r="I88" s="73" t="s">
        <v>11</v>
      </c>
      <c r="J88" s="26">
        <f t="shared" si="17"/>
        <v>0</v>
      </c>
      <c r="K88" s="26">
        <f t="shared" si="18"/>
        <v>0</v>
      </c>
      <c r="L88" s="26">
        <f t="shared" si="19"/>
        <v>0</v>
      </c>
      <c r="M88" s="26">
        <f t="shared" si="20"/>
        <v>0</v>
      </c>
      <c r="N88" s="27">
        <f t="shared" si="21"/>
        <v>0</v>
      </c>
    </row>
    <row r="89" spans="1:14" s="57" customFormat="1" ht="15" hidden="1">
      <c r="A89" s="22" t="s">
        <v>108</v>
      </c>
      <c r="B89" s="23" t="s">
        <v>7</v>
      </c>
      <c r="C89" s="23">
        <v>4</v>
      </c>
      <c r="D89" s="1">
        <v>65.51</v>
      </c>
      <c r="E89" s="1">
        <v>13.15</v>
      </c>
      <c r="F89" s="1">
        <f aca="true" t="shared" si="24" ref="F89:F94">D89+E89</f>
        <v>78.66000000000001</v>
      </c>
      <c r="G89" s="2">
        <v>0</v>
      </c>
      <c r="H89" s="2">
        <f>F89*G89</f>
        <v>0</v>
      </c>
      <c r="I89" s="39" t="s">
        <v>11</v>
      </c>
      <c r="J89" s="26">
        <f t="shared" si="17"/>
        <v>0</v>
      </c>
      <c r="K89" s="26">
        <f t="shared" si="18"/>
        <v>0</v>
      </c>
      <c r="L89" s="26">
        <f t="shared" si="19"/>
        <v>0</v>
      </c>
      <c r="M89" s="26">
        <f t="shared" si="20"/>
        <v>0</v>
      </c>
      <c r="N89" s="27">
        <f t="shared" si="21"/>
        <v>0</v>
      </c>
    </row>
    <row r="90" spans="1:14" s="57" customFormat="1" ht="15" hidden="1">
      <c r="A90" s="63" t="s">
        <v>109</v>
      </c>
      <c r="B90" s="64" t="s">
        <v>5</v>
      </c>
      <c r="C90" s="64">
        <v>4</v>
      </c>
      <c r="D90" s="60">
        <v>37.1</v>
      </c>
      <c r="E90" s="60">
        <v>7.37</v>
      </c>
      <c r="F90" s="60">
        <f t="shared" si="24"/>
        <v>44.47</v>
      </c>
      <c r="G90" s="61">
        <v>0</v>
      </c>
      <c r="H90" s="61">
        <f>F90*G90</f>
        <v>0</v>
      </c>
      <c r="I90" s="73" t="s">
        <v>11</v>
      </c>
      <c r="J90" s="26">
        <f t="shared" si="17"/>
        <v>0</v>
      </c>
      <c r="K90" s="26">
        <f t="shared" si="18"/>
        <v>0</v>
      </c>
      <c r="L90" s="26">
        <f t="shared" si="19"/>
        <v>0</v>
      </c>
      <c r="M90" s="26">
        <f t="shared" si="20"/>
        <v>0</v>
      </c>
      <c r="N90" s="27">
        <f t="shared" si="21"/>
        <v>0</v>
      </c>
    </row>
    <row r="91" spans="1:14" s="57" customFormat="1" ht="30">
      <c r="A91" s="19" t="s">
        <v>110</v>
      </c>
      <c r="B91" s="3" t="s">
        <v>5</v>
      </c>
      <c r="C91" s="3">
        <v>4</v>
      </c>
      <c r="D91" s="1">
        <v>32.52</v>
      </c>
      <c r="E91" s="1">
        <v>6.73</v>
      </c>
      <c r="F91" s="1">
        <f t="shared" si="24"/>
        <v>39.25</v>
      </c>
      <c r="G91" s="2">
        <v>1020</v>
      </c>
      <c r="H91" s="2">
        <f>F91*G91</f>
        <v>40035</v>
      </c>
      <c r="I91" s="4" t="s">
        <v>19</v>
      </c>
      <c r="J91" s="26">
        <f t="shared" si="17"/>
        <v>37032.375</v>
      </c>
      <c r="K91" s="26">
        <f t="shared" si="18"/>
        <v>36431.85</v>
      </c>
      <c r="L91" s="26">
        <f t="shared" si="19"/>
        <v>35230.8</v>
      </c>
      <c r="M91" s="26">
        <f t="shared" si="20"/>
        <v>34029.75</v>
      </c>
      <c r="N91" s="27">
        <f t="shared" si="21"/>
        <v>32028</v>
      </c>
    </row>
    <row r="92" spans="1:14" s="57" customFormat="1" ht="0.75" customHeight="1">
      <c r="A92" s="63" t="s">
        <v>111</v>
      </c>
      <c r="B92" s="64" t="s">
        <v>4</v>
      </c>
      <c r="C92" s="64">
        <v>4</v>
      </c>
      <c r="D92" s="60">
        <v>55.21</v>
      </c>
      <c r="E92" s="60">
        <v>10.97</v>
      </c>
      <c r="F92" s="60">
        <f t="shared" si="24"/>
        <v>66.18</v>
      </c>
      <c r="G92" s="61">
        <v>0</v>
      </c>
      <c r="H92" s="61">
        <v>0</v>
      </c>
      <c r="I92" s="73" t="s">
        <v>11</v>
      </c>
      <c r="J92" s="26">
        <f t="shared" si="17"/>
        <v>0</v>
      </c>
      <c r="K92" s="26">
        <f t="shared" si="18"/>
        <v>0</v>
      </c>
      <c r="L92" s="26">
        <f t="shared" si="19"/>
        <v>0</v>
      </c>
      <c r="M92" s="26">
        <f t="shared" si="20"/>
        <v>0</v>
      </c>
      <c r="N92" s="27">
        <f t="shared" si="21"/>
        <v>0</v>
      </c>
    </row>
    <row r="93" spans="1:14" s="57" customFormat="1" ht="15" hidden="1">
      <c r="A93" s="22" t="s">
        <v>112</v>
      </c>
      <c r="B93" s="23" t="s">
        <v>5</v>
      </c>
      <c r="C93" s="23">
        <v>4</v>
      </c>
      <c r="D93" s="1">
        <v>32.75</v>
      </c>
      <c r="E93" s="1">
        <v>6.77</v>
      </c>
      <c r="F93" s="1">
        <f t="shared" si="24"/>
        <v>39.519999999999996</v>
      </c>
      <c r="G93" s="2">
        <v>0</v>
      </c>
      <c r="H93" s="2">
        <f>F93*G93</f>
        <v>0</v>
      </c>
      <c r="I93" s="39" t="s">
        <v>11</v>
      </c>
      <c r="J93" s="26">
        <f t="shared" si="17"/>
        <v>0</v>
      </c>
      <c r="K93" s="26">
        <f t="shared" si="18"/>
        <v>0</v>
      </c>
      <c r="L93" s="26">
        <f t="shared" si="19"/>
        <v>0</v>
      </c>
      <c r="M93" s="26">
        <f t="shared" si="20"/>
        <v>0</v>
      </c>
      <c r="N93" s="27">
        <f t="shared" si="21"/>
        <v>0</v>
      </c>
    </row>
    <row r="94" spans="1:14" s="57" customFormat="1" ht="15" hidden="1">
      <c r="A94" s="63" t="s">
        <v>113</v>
      </c>
      <c r="B94" s="64" t="s">
        <v>4</v>
      </c>
      <c r="C94" s="64">
        <v>4</v>
      </c>
      <c r="D94" s="60">
        <v>50.06</v>
      </c>
      <c r="E94" s="60">
        <v>10.15</v>
      </c>
      <c r="F94" s="60">
        <f t="shared" si="24"/>
        <v>60.21</v>
      </c>
      <c r="G94" s="61">
        <f>H94/F94</f>
        <v>0</v>
      </c>
      <c r="H94" s="61">
        <v>0</v>
      </c>
      <c r="I94" s="73" t="s">
        <v>11</v>
      </c>
      <c r="J94" s="26">
        <f t="shared" si="17"/>
        <v>0</v>
      </c>
      <c r="K94" s="26">
        <f t="shared" si="18"/>
        <v>0</v>
      </c>
      <c r="L94" s="26">
        <f t="shared" si="19"/>
        <v>0</v>
      </c>
      <c r="M94" s="26">
        <f t="shared" si="20"/>
        <v>0</v>
      </c>
      <c r="N94" s="27">
        <f t="shared" si="21"/>
        <v>0</v>
      </c>
    </row>
    <row r="95" spans="1:14" s="57" customFormat="1" ht="15">
      <c r="A95" s="19" t="s">
        <v>114</v>
      </c>
      <c r="B95" s="3" t="s">
        <v>7</v>
      </c>
      <c r="C95" s="3">
        <v>5</v>
      </c>
      <c r="D95" s="1">
        <v>65.51</v>
      </c>
      <c r="E95" s="1">
        <v>13.15</v>
      </c>
      <c r="F95" s="1">
        <f aca="true" t="shared" si="25" ref="F95:F100">D95+E95</f>
        <v>78.66000000000001</v>
      </c>
      <c r="G95" s="2">
        <v>1100</v>
      </c>
      <c r="H95" s="2">
        <f>F95*G95</f>
        <v>86526.00000000001</v>
      </c>
      <c r="I95" s="39" t="s">
        <v>16</v>
      </c>
      <c r="J95" s="26">
        <f t="shared" si="17"/>
        <v>80036.55000000002</v>
      </c>
      <c r="K95" s="26">
        <f t="shared" si="18"/>
        <v>78738.66000000002</v>
      </c>
      <c r="L95" s="26">
        <f t="shared" si="19"/>
        <v>76142.88000000002</v>
      </c>
      <c r="M95" s="26">
        <f t="shared" si="20"/>
        <v>73547.1</v>
      </c>
      <c r="N95" s="27">
        <f t="shared" si="21"/>
        <v>69220.80000000002</v>
      </c>
    </row>
    <row r="96" spans="1:14" s="57" customFormat="1" ht="15" hidden="1">
      <c r="A96" s="63" t="s">
        <v>115</v>
      </c>
      <c r="B96" s="64" t="s">
        <v>5</v>
      </c>
      <c r="C96" s="64">
        <v>5</v>
      </c>
      <c r="D96" s="60">
        <v>35.32</v>
      </c>
      <c r="E96" s="60">
        <v>7.02</v>
      </c>
      <c r="F96" s="60">
        <f t="shared" si="25"/>
        <v>42.34</v>
      </c>
      <c r="G96" s="61">
        <f>H96/F96</f>
        <v>0</v>
      </c>
      <c r="H96" s="61">
        <v>0</v>
      </c>
      <c r="I96" s="73" t="s">
        <v>11</v>
      </c>
      <c r="J96" s="26">
        <f t="shared" si="17"/>
        <v>0</v>
      </c>
      <c r="K96" s="26">
        <f t="shared" si="18"/>
        <v>0</v>
      </c>
      <c r="L96" s="26">
        <f t="shared" si="19"/>
        <v>0</v>
      </c>
      <c r="M96" s="26">
        <f t="shared" si="20"/>
        <v>0</v>
      </c>
      <c r="N96" s="27">
        <f t="shared" si="21"/>
        <v>0</v>
      </c>
    </row>
    <row r="97" spans="1:14" s="57" customFormat="1" ht="15">
      <c r="A97" s="19" t="s">
        <v>116</v>
      </c>
      <c r="B97" s="3" t="s">
        <v>5</v>
      </c>
      <c r="C97" s="3">
        <v>5</v>
      </c>
      <c r="D97" s="1">
        <v>32.52</v>
      </c>
      <c r="E97" s="1">
        <v>6.73</v>
      </c>
      <c r="F97" s="1">
        <f t="shared" si="25"/>
        <v>39.25</v>
      </c>
      <c r="G97" s="2">
        <v>1050</v>
      </c>
      <c r="H97" s="2">
        <f>F97*G97</f>
        <v>41212.5</v>
      </c>
      <c r="I97" s="39" t="s">
        <v>20</v>
      </c>
      <c r="J97" s="26">
        <f t="shared" si="17"/>
        <v>38121.5625</v>
      </c>
      <c r="K97" s="26">
        <f t="shared" si="18"/>
        <v>37503.375</v>
      </c>
      <c r="L97" s="26">
        <f t="shared" si="19"/>
        <v>36267</v>
      </c>
      <c r="M97" s="26">
        <f t="shared" si="20"/>
        <v>35030.625</v>
      </c>
      <c r="N97" s="27">
        <f t="shared" si="21"/>
        <v>32970</v>
      </c>
    </row>
    <row r="98" spans="1:14" s="57" customFormat="1" ht="15">
      <c r="A98" s="58" t="s">
        <v>117</v>
      </c>
      <c r="B98" s="59" t="s">
        <v>4</v>
      </c>
      <c r="C98" s="59">
        <v>5</v>
      </c>
      <c r="D98" s="60">
        <v>57.35</v>
      </c>
      <c r="E98" s="60">
        <v>11.39</v>
      </c>
      <c r="F98" s="60">
        <f t="shared" si="25"/>
        <v>68.74000000000001</v>
      </c>
      <c r="G98" s="61">
        <v>1100</v>
      </c>
      <c r="H98" s="61">
        <f>F98*G98</f>
        <v>75614.00000000001</v>
      </c>
      <c r="I98" s="73" t="s">
        <v>16</v>
      </c>
      <c r="J98" s="26">
        <f t="shared" si="17"/>
        <v>69942.95000000001</v>
      </c>
      <c r="K98" s="26">
        <f t="shared" si="18"/>
        <v>68808.74000000002</v>
      </c>
      <c r="L98" s="26">
        <f t="shared" si="19"/>
        <v>66540.32</v>
      </c>
      <c r="M98" s="26">
        <f t="shared" si="20"/>
        <v>64271.90000000001</v>
      </c>
      <c r="N98" s="27">
        <f t="shared" si="21"/>
        <v>60491.20000000001</v>
      </c>
    </row>
    <row r="99" spans="1:14" s="57" customFormat="1" ht="30">
      <c r="A99" s="19" t="s">
        <v>118</v>
      </c>
      <c r="B99" s="3" t="s">
        <v>5</v>
      </c>
      <c r="C99" s="3">
        <v>5</v>
      </c>
      <c r="D99" s="1">
        <v>32.75</v>
      </c>
      <c r="E99" s="1">
        <v>6.77</v>
      </c>
      <c r="F99" s="1">
        <f t="shared" si="25"/>
        <v>39.519999999999996</v>
      </c>
      <c r="G99" s="2">
        <v>1050</v>
      </c>
      <c r="H99" s="2">
        <f>F99*G99</f>
        <v>41495.99999999999</v>
      </c>
      <c r="I99" s="4" t="s">
        <v>19</v>
      </c>
      <c r="J99" s="26">
        <f t="shared" si="17"/>
        <v>38383.799999999996</v>
      </c>
      <c r="K99" s="26">
        <f t="shared" si="18"/>
        <v>37761.35999999999</v>
      </c>
      <c r="L99" s="26">
        <f t="shared" si="19"/>
        <v>36516.479999999996</v>
      </c>
      <c r="M99" s="26">
        <f t="shared" si="20"/>
        <v>35271.59999999999</v>
      </c>
      <c r="N99" s="27">
        <f t="shared" si="21"/>
        <v>33196.799999999996</v>
      </c>
    </row>
    <row r="100" spans="1:14" s="57" customFormat="1" ht="15" hidden="1">
      <c r="A100" s="63" t="s">
        <v>119</v>
      </c>
      <c r="B100" s="64" t="s">
        <v>4</v>
      </c>
      <c r="C100" s="64">
        <v>5</v>
      </c>
      <c r="D100" s="60">
        <v>50.06</v>
      </c>
      <c r="E100" s="60">
        <v>10.15</v>
      </c>
      <c r="F100" s="60">
        <f t="shared" si="25"/>
        <v>60.21</v>
      </c>
      <c r="G100" s="61">
        <v>0</v>
      </c>
      <c r="H100" s="61">
        <f>F100*G100</f>
        <v>0</v>
      </c>
      <c r="I100" s="73" t="s">
        <v>16</v>
      </c>
      <c r="J100" s="26">
        <f t="shared" si="17"/>
        <v>0</v>
      </c>
      <c r="K100" s="26">
        <f t="shared" si="18"/>
        <v>0</v>
      </c>
      <c r="L100" s="26">
        <f t="shared" si="19"/>
        <v>0</v>
      </c>
      <c r="M100" s="26">
        <f t="shared" si="20"/>
        <v>0</v>
      </c>
      <c r="N100" s="27">
        <f t="shared" si="21"/>
        <v>0</v>
      </c>
    </row>
    <row r="101" spans="1:14" s="57" customFormat="1" ht="15" hidden="1">
      <c r="A101" s="22" t="s">
        <v>120</v>
      </c>
      <c r="B101" s="23" t="s">
        <v>7</v>
      </c>
      <c r="C101" s="23">
        <v>6</v>
      </c>
      <c r="D101" s="1">
        <v>66.73</v>
      </c>
      <c r="E101" s="1">
        <v>13.39</v>
      </c>
      <c r="F101" s="1">
        <f aca="true" t="shared" si="26" ref="F101:F106">D101+E101</f>
        <v>80.12</v>
      </c>
      <c r="G101" s="2">
        <v>0</v>
      </c>
      <c r="H101" s="2">
        <f aca="true" t="shared" si="27" ref="H101:H106">F101*G101</f>
        <v>0</v>
      </c>
      <c r="I101" s="39" t="s">
        <v>11</v>
      </c>
      <c r="J101" s="26">
        <f t="shared" si="17"/>
        <v>0</v>
      </c>
      <c r="K101" s="26">
        <f t="shared" si="18"/>
        <v>0</v>
      </c>
      <c r="L101" s="26">
        <f t="shared" si="19"/>
        <v>0</v>
      </c>
      <c r="M101" s="26">
        <f t="shared" si="20"/>
        <v>0</v>
      </c>
      <c r="N101" s="27">
        <f t="shared" si="21"/>
        <v>0</v>
      </c>
    </row>
    <row r="102" spans="1:14" s="57" customFormat="1" ht="15">
      <c r="A102" s="58" t="s">
        <v>121</v>
      </c>
      <c r="B102" s="59" t="s">
        <v>5</v>
      </c>
      <c r="C102" s="59">
        <v>6</v>
      </c>
      <c r="D102" s="60">
        <v>36.92</v>
      </c>
      <c r="E102" s="60">
        <v>7.33</v>
      </c>
      <c r="F102" s="60">
        <f t="shared" si="26"/>
        <v>44.25</v>
      </c>
      <c r="G102" s="61">
        <v>1200</v>
      </c>
      <c r="H102" s="61">
        <f t="shared" si="27"/>
        <v>53100</v>
      </c>
      <c r="I102" s="73" t="s">
        <v>16</v>
      </c>
      <c r="J102" s="26">
        <f t="shared" si="17"/>
        <v>49117.5</v>
      </c>
      <c r="K102" s="26">
        <f t="shared" si="18"/>
        <v>48321</v>
      </c>
      <c r="L102" s="26">
        <f t="shared" si="19"/>
        <v>46728</v>
      </c>
      <c r="M102" s="26">
        <f t="shared" si="20"/>
        <v>45135</v>
      </c>
      <c r="N102" s="27">
        <f t="shared" si="21"/>
        <v>42480</v>
      </c>
    </row>
    <row r="103" spans="1:14" s="57" customFormat="1" ht="15">
      <c r="A103" s="19" t="s">
        <v>122</v>
      </c>
      <c r="B103" s="3" t="s">
        <v>5</v>
      </c>
      <c r="C103" s="3">
        <v>6</v>
      </c>
      <c r="D103" s="1">
        <v>32.52</v>
      </c>
      <c r="E103" s="1">
        <v>6.53</v>
      </c>
      <c r="F103" s="1">
        <f t="shared" si="26"/>
        <v>39.050000000000004</v>
      </c>
      <c r="G103" s="2">
        <v>1150</v>
      </c>
      <c r="H103" s="2">
        <f t="shared" si="27"/>
        <v>44907.50000000001</v>
      </c>
      <c r="I103" s="4" t="s">
        <v>14</v>
      </c>
      <c r="J103" s="26">
        <f t="shared" si="17"/>
        <v>41539.43750000001</v>
      </c>
      <c r="K103" s="26">
        <f t="shared" si="18"/>
        <v>40865.825000000004</v>
      </c>
      <c r="L103" s="26">
        <f t="shared" si="19"/>
        <v>39518.600000000006</v>
      </c>
      <c r="M103" s="26">
        <f t="shared" si="20"/>
        <v>38171.37500000001</v>
      </c>
      <c r="N103" s="27">
        <f t="shared" si="21"/>
        <v>35926.00000000001</v>
      </c>
    </row>
    <row r="104" spans="1:14" s="57" customFormat="1" ht="15">
      <c r="A104" s="58" t="s">
        <v>123</v>
      </c>
      <c r="B104" s="59" t="s">
        <v>5</v>
      </c>
      <c r="C104" s="59">
        <v>6</v>
      </c>
      <c r="D104" s="60">
        <v>36.91</v>
      </c>
      <c r="E104" s="60">
        <v>7.33</v>
      </c>
      <c r="F104" s="60">
        <f t="shared" si="26"/>
        <v>44.239999999999995</v>
      </c>
      <c r="G104" s="61">
        <v>1200</v>
      </c>
      <c r="H104" s="61">
        <f t="shared" si="27"/>
        <v>53087.99999999999</v>
      </c>
      <c r="I104" s="73" t="s">
        <v>13</v>
      </c>
      <c r="J104" s="26">
        <f t="shared" si="17"/>
        <v>49106.399999999994</v>
      </c>
      <c r="K104" s="26">
        <f t="shared" si="18"/>
        <v>48310.079999999994</v>
      </c>
      <c r="L104" s="26">
        <f t="shared" si="19"/>
        <v>46717.439999999995</v>
      </c>
      <c r="M104" s="26">
        <f t="shared" si="20"/>
        <v>45124.799999999996</v>
      </c>
      <c r="N104" s="27">
        <f t="shared" si="21"/>
        <v>42470.399999999994</v>
      </c>
    </row>
    <row r="105" spans="1:14" s="57" customFormat="1" ht="15" hidden="1">
      <c r="A105" s="22" t="s">
        <v>124</v>
      </c>
      <c r="B105" s="23" t="s">
        <v>5</v>
      </c>
      <c r="C105" s="23">
        <v>6</v>
      </c>
      <c r="D105" s="1">
        <v>32.75</v>
      </c>
      <c r="E105" s="1">
        <v>6.58</v>
      </c>
      <c r="F105" s="1">
        <f t="shared" si="26"/>
        <v>39.33</v>
      </c>
      <c r="G105" s="2">
        <v>0</v>
      </c>
      <c r="H105" s="2">
        <f t="shared" si="27"/>
        <v>0</v>
      </c>
      <c r="I105" s="4" t="s">
        <v>11</v>
      </c>
      <c r="J105" s="26">
        <f t="shared" si="17"/>
        <v>0</v>
      </c>
      <c r="K105" s="26">
        <f t="shared" si="18"/>
        <v>0</v>
      </c>
      <c r="L105" s="26">
        <f t="shared" si="19"/>
        <v>0</v>
      </c>
      <c r="M105" s="26">
        <f t="shared" si="20"/>
        <v>0</v>
      </c>
      <c r="N105" s="27">
        <f t="shared" si="21"/>
        <v>0</v>
      </c>
    </row>
    <row r="106" spans="1:14" s="57" customFormat="1" ht="15">
      <c r="A106" s="58" t="s">
        <v>125</v>
      </c>
      <c r="B106" s="59" t="s">
        <v>7</v>
      </c>
      <c r="C106" s="59">
        <v>6</v>
      </c>
      <c r="D106" s="60">
        <v>70.87</v>
      </c>
      <c r="E106" s="60">
        <v>14.22</v>
      </c>
      <c r="F106" s="60">
        <f t="shared" si="26"/>
        <v>85.09</v>
      </c>
      <c r="G106" s="61">
        <v>1200</v>
      </c>
      <c r="H106" s="61">
        <f t="shared" si="27"/>
        <v>102108</v>
      </c>
      <c r="I106" s="73" t="s">
        <v>16</v>
      </c>
      <c r="J106" s="26">
        <f t="shared" si="17"/>
        <v>94449.9</v>
      </c>
      <c r="K106" s="26">
        <f t="shared" si="18"/>
        <v>92918.28</v>
      </c>
      <c r="L106" s="26">
        <f t="shared" si="19"/>
        <v>89855.04000000001</v>
      </c>
      <c r="M106" s="26">
        <f t="shared" si="20"/>
        <v>86791.8</v>
      </c>
      <c r="N106" s="27">
        <f t="shared" si="21"/>
        <v>81686.4</v>
      </c>
    </row>
    <row r="107" spans="1:14" s="57" customFormat="1" ht="15">
      <c r="A107" s="19" t="s">
        <v>126</v>
      </c>
      <c r="B107" s="3" t="s">
        <v>7</v>
      </c>
      <c r="C107" s="3">
        <v>7</v>
      </c>
      <c r="D107" s="1">
        <v>119.44</v>
      </c>
      <c r="E107" s="1">
        <v>23.04</v>
      </c>
      <c r="F107" s="1">
        <f>D107+E107</f>
        <v>142.48</v>
      </c>
      <c r="G107" s="2">
        <v>1300</v>
      </c>
      <c r="H107" s="2">
        <f>F107*G107</f>
        <v>185224</v>
      </c>
      <c r="I107" s="39" t="s">
        <v>17</v>
      </c>
      <c r="J107" s="26">
        <f t="shared" si="17"/>
        <v>171332.2</v>
      </c>
      <c r="K107" s="26">
        <f t="shared" si="18"/>
        <v>168553.84</v>
      </c>
      <c r="L107" s="26">
        <f t="shared" si="19"/>
        <v>162997.12</v>
      </c>
      <c r="M107" s="26">
        <f t="shared" si="20"/>
        <v>157440.4</v>
      </c>
      <c r="N107" s="27">
        <f t="shared" si="21"/>
        <v>148179.2</v>
      </c>
    </row>
    <row r="108" spans="1:14" s="57" customFormat="1" ht="15">
      <c r="A108" s="77" t="s">
        <v>127</v>
      </c>
      <c r="B108" s="78" t="s">
        <v>7</v>
      </c>
      <c r="C108" s="78">
        <v>7</v>
      </c>
      <c r="D108" s="79">
        <v>120.04</v>
      </c>
      <c r="E108" s="79">
        <v>22.69</v>
      </c>
      <c r="F108" s="79">
        <f>D108+E108</f>
        <v>142.73000000000002</v>
      </c>
      <c r="G108" s="80">
        <v>1300</v>
      </c>
      <c r="H108" s="80">
        <f>F108*G108</f>
        <v>185549.00000000003</v>
      </c>
      <c r="I108" s="81" t="s">
        <v>17</v>
      </c>
      <c r="J108" s="28">
        <f t="shared" si="17"/>
        <v>171632.82500000004</v>
      </c>
      <c r="K108" s="28">
        <f t="shared" si="18"/>
        <v>168849.59000000003</v>
      </c>
      <c r="L108" s="28">
        <f t="shared" si="19"/>
        <v>163283.12000000002</v>
      </c>
      <c r="M108" s="28">
        <f t="shared" si="20"/>
        <v>157716.65000000002</v>
      </c>
      <c r="N108" s="29">
        <f t="shared" si="21"/>
        <v>148439.2</v>
      </c>
    </row>
    <row r="109" spans="1:14" s="57" customFormat="1" ht="15" hidden="1">
      <c r="A109" s="36" t="s">
        <v>128</v>
      </c>
      <c r="B109" s="37" t="s">
        <v>4</v>
      </c>
      <c r="C109" s="37">
        <v>2</v>
      </c>
      <c r="D109" s="16">
        <v>53.74</v>
      </c>
      <c r="E109" s="16">
        <v>4.42</v>
      </c>
      <c r="F109" s="16">
        <f>D109+E109</f>
        <v>58.160000000000004</v>
      </c>
      <c r="G109" s="17">
        <v>0</v>
      </c>
      <c r="H109" s="17">
        <f>F109*G109</f>
        <v>0</v>
      </c>
      <c r="I109" s="42" t="s">
        <v>11</v>
      </c>
      <c r="J109" s="34">
        <f aca="true" t="shared" si="28" ref="J109:J137">H109-(H109*7.5%)</f>
        <v>0</v>
      </c>
      <c r="K109" s="34">
        <f aca="true" t="shared" si="29" ref="K109:K137">H109-(H109*9%)</f>
        <v>0</v>
      </c>
      <c r="L109" s="34">
        <f aca="true" t="shared" si="30" ref="L109:L137">H109-(H109*12%)</f>
        <v>0</v>
      </c>
      <c r="M109" s="34">
        <f aca="true" t="shared" si="31" ref="M109:M137">H109-(H109*15%)</f>
        <v>0</v>
      </c>
      <c r="N109" s="35">
        <f aca="true" t="shared" si="32" ref="N109:N137">H109-(H109*20%)</f>
        <v>0</v>
      </c>
    </row>
    <row r="110" spans="1:14" s="57" customFormat="1" ht="15" hidden="1">
      <c r="A110" s="63" t="s">
        <v>129</v>
      </c>
      <c r="B110" s="64" t="s">
        <v>5</v>
      </c>
      <c r="C110" s="64">
        <v>2</v>
      </c>
      <c r="D110" s="60">
        <v>36.36</v>
      </c>
      <c r="E110" s="60">
        <v>2.99</v>
      </c>
      <c r="F110" s="60">
        <f>D110+E110</f>
        <v>39.35</v>
      </c>
      <c r="G110" s="61">
        <v>0</v>
      </c>
      <c r="H110" s="61">
        <f>F110*G110</f>
        <v>0</v>
      </c>
      <c r="I110" s="82" t="s">
        <v>11</v>
      </c>
      <c r="J110" s="26">
        <f t="shared" si="28"/>
        <v>0</v>
      </c>
      <c r="K110" s="26">
        <f t="shared" si="29"/>
        <v>0</v>
      </c>
      <c r="L110" s="26">
        <f t="shared" si="30"/>
        <v>0</v>
      </c>
      <c r="M110" s="26">
        <f t="shared" si="31"/>
        <v>0</v>
      </c>
      <c r="N110" s="27">
        <f t="shared" si="32"/>
        <v>0</v>
      </c>
    </row>
    <row r="111" spans="1:14" s="57" customFormat="1" ht="15" hidden="1">
      <c r="A111" s="22" t="s">
        <v>130</v>
      </c>
      <c r="B111" s="23" t="s">
        <v>5</v>
      </c>
      <c r="C111" s="23">
        <v>2</v>
      </c>
      <c r="D111" s="1">
        <v>34.97</v>
      </c>
      <c r="E111" s="1">
        <v>2.88</v>
      </c>
      <c r="F111" s="1">
        <f>D111+E111</f>
        <v>37.85</v>
      </c>
      <c r="G111" s="2">
        <f>H111/F111</f>
        <v>0</v>
      </c>
      <c r="H111" s="2">
        <v>0</v>
      </c>
      <c r="I111" s="4" t="s">
        <v>11</v>
      </c>
      <c r="J111" s="26">
        <f t="shared" si="28"/>
        <v>0</v>
      </c>
      <c r="K111" s="26">
        <f t="shared" si="29"/>
        <v>0</v>
      </c>
      <c r="L111" s="26">
        <f t="shared" si="30"/>
        <v>0</v>
      </c>
      <c r="M111" s="26">
        <f t="shared" si="31"/>
        <v>0</v>
      </c>
      <c r="N111" s="27">
        <f t="shared" si="32"/>
        <v>0</v>
      </c>
    </row>
    <row r="112" spans="1:14" s="57" customFormat="1" ht="15" hidden="1">
      <c r="A112" s="63" t="s">
        <v>131</v>
      </c>
      <c r="B112" s="64" t="s">
        <v>7</v>
      </c>
      <c r="C112" s="64">
        <v>3</v>
      </c>
      <c r="D112" s="60">
        <v>66.73</v>
      </c>
      <c r="E112" s="60">
        <v>11.08</v>
      </c>
      <c r="F112" s="60">
        <f aca="true" t="shared" si="33" ref="F112:F117">D112+E112</f>
        <v>77.81</v>
      </c>
      <c r="G112" s="61">
        <v>0</v>
      </c>
      <c r="H112" s="61">
        <f aca="true" t="shared" si="34" ref="H112:H117">F112*G112</f>
        <v>0</v>
      </c>
      <c r="I112" s="75" t="s">
        <v>11</v>
      </c>
      <c r="J112" s="26">
        <f t="shared" si="28"/>
        <v>0</v>
      </c>
      <c r="K112" s="26">
        <f t="shared" si="29"/>
        <v>0</v>
      </c>
      <c r="L112" s="26">
        <f t="shared" si="30"/>
        <v>0</v>
      </c>
      <c r="M112" s="26">
        <f t="shared" si="31"/>
        <v>0</v>
      </c>
      <c r="N112" s="27">
        <f t="shared" si="32"/>
        <v>0</v>
      </c>
    </row>
    <row r="113" spans="1:14" s="57" customFormat="1" ht="15" hidden="1">
      <c r="A113" s="22" t="s">
        <v>132</v>
      </c>
      <c r="B113" s="23" t="s">
        <v>5</v>
      </c>
      <c r="C113" s="23">
        <v>3</v>
      </c>
      <c r="D113" s="1">
        <v>35.88</v>
      </c>
      <c r="E113" s="1">
        <v>5.9</v>
      </c>
      <c r="F113" s="1">
        <f t="shared" si="33"/>
        <v>41.78</v>
      </c>
      <c r="G113" s="2">
        <v>0</v>
      </c>
      <c r="H113" s="2">
        <v>0</v>
      </c>
      <c r="I113" s="4" t="s">
        <v>193</v>
      </c>
      <c r="J113" s="26">
        <f t="shared" si="28"/>
        <v>0</v>
      </c>
      <c r="K113" s="26">
        <f t="shared" si="29"/>
        <v>0</v>
      </c>
      <c r="L113" s="26">
        <f t="shared" si="30"/>
        <v>0</v>
      </c>
      <c r="M113" s="26">
        <f t="shared" si="31"/>
        <v>0</v>
      </c>
      <c r="N113" s="27">
        <f t="shared" si="32"/>
        <v>0</v>
      </c>
    </row>
    <row r="114" spans="1:14" s="57" customFormat="1" ht="15" hidden="1">
      <c r="A114" s="63" t="s">
        <v>133</v>
      </c>
      <c r="B114" s="64" t="s">
        <v>5</v>
      </c>
      <c r="C114" s="64">
        <v>3</v>
      </c>
      <c r="D114" s="60">
        <v>32.45</v>
      </c>
      <c r="E114" s="60">
        <v>5.55</v>
      </c>
      <c r="F114" s="60">
        <f t="shared" si="33"/>
        <v>38</v>
      </c>
      <c r="G114" s="61">
        <v>0</v>
      </c>
      <c r="H114" s="61">
        <f t="shared" si="34"/>
        <v>0</v>
      </c>
      <c r="I114" s="75" t="s">
        <v>11</v>
      </c>
      <c r="J114" s="26">
        <f t="shared" si="28"/>
        <v>0</v>
      </c>
      <c r="K114" s="26">
        <f t="shared" si="29"/>
        <v>0</v>
      </c>
      <c r="L114" s="26">
        <f t="shared" si="30"/>
        <v>0</v>
      </c>
      <c r="M114" s="26">
        <f t="shared" si="31"/>
        <v>0</v>
      </c>
      <c r="N114" s="27">
        <f t="shared" si="32"/>
        <v>0</v>
      </c>
    </row>
    <row r="115" spans="1:14" s="57" customFormat="1" ht="15" hidden="1">
      <c r="A115" s="22" t="s">
        <v>134</v>
      </c>
      <c r="B115" s="23" t="s">
        <v>4</v>
      </c>
      <c r="C115" s="23">
        <v>3</v>
      </c>
      <c r="D115" s="1">
        <v>57.35</v>
      </c>
      <c r="E115" s="1">
        <v>9.43</v>
      </c>
      <c r="F115" s="1">
        <f t="shared" si="33"/>
        <v>66.78</v>
      </c>
      <c r="G115" s="2">
        <v>0</v>
      </c>
      <c r="H115" s="2">
        <v>0</v>
      </c>
      <c r="I115" s="4" t="s">
        <v>11</v>
      </c>
      <c r="J115" s="26">
        <f t="shared" si="28"/>
        <v>0</v>
      </c>
      <c r="K115" s="26">
        <f t="shared" si="29"/>
        <v>0</v>
      </c>
      <c r="L115" s="26">
        <f t="shared" si="30"/>
        <v>0</v>
      </c>
      <c r="M115" s="26">
        <f t="shared" si="31"/>
        <v>0</v>
      </c>
      <c r="N115" s="27">
        <f t="shared" si="32"/>
        <v>0</v>
      </c>
    </row>
    <row r="116" spans="1:14" s="57" customFormat="1" ht="15" hidden="1">
      <c r="A116" s="63" t="s">
        <v>135</v>
      </c>
      <c r="B116" s="64" t="s">
        <v>5</v>
      </c>
      <c r="C116" s="64">
        <v>3</v>
      </c>
      <c r="D116" s="60">
        <v>32.45</v>
      </c>
      <c r="E116" s="60">
        <v>5.55</v>
      </c>
      <c r="F116" s="60">
        <f t="shared" si="33"/>
        <v>38</v>
      </c>
      <c r="G116" s="61">
        <v>0</v>
      </c>
      <c r="H116" s="61">
        <f t="shared" si="34"/>
        <v>0</v>
      </c>
      <c r="I116" s="75" t="s">
        <v>11</v>
      </c>
      <c r="J116" s="26">
        <f t="shared" si="28"/>
        <v>0</v>
      </c>
      <c r="K116" s="26">
        <f t="shared" si="29"/>
        <v>0</v>
      </c>
      <c r="L116" s="26">
        <f t="shared" si="30"/>
        <v>0</v>
      </c>
      <c r="M116" s="26">
        <f t="shared" si="31"/>
        <v>0</v>
      </c>
      <c r="N116" s="27">
        <f t="shared" si="32"/>
        <v>0</v>
      </c>
    </row>
    <row r="117" spans="1:14" s="57" customFormat="1" ht="15" hidden="1">
      <c r="A117" s="22" t="s">
        <v>136</v>
      </c>
      <c r="B117" s="23" t="s">
        <v>4</v>
      </c>
      <c r="C117" s="23">
        <v>3</v>
      </c>
      <c r="D117" s="1">
        <v>52.45</v>
      </c>
      <c r="E117" s="1">
        <v>8.89</v>
      </c>
      <c r="F117" s="1">
        <f t="shared" si="33"/>
        <v>61.34</v>
      </c>
      <c r="G117" s="2">
        <v>0</v>
      </c>
      <c r="H117" s="2">
        <f t="shared" si="34"/>
        <v>0</v>
      </c>
      <c r="I117" s="4" t="s">
        <v>11</v>
      </c>
      <c r="J117" s="26">
        <f t="shared" si="28"/>
        <v>0</v>
      </c>
      <c r="K117" s="26">
        <f t="shared" si="29"/>
        <v>0</v>
      </c>
      <c r="L117" s="26">
        <f t="shared" si="30"/>
        <v>0</v>
      </c>
      <c r="M117" s="26">
        <f t="shared" si="31"/>
        <v>0</v>
      </c>
      <c r="N117" s="27">
        <f t="shared" si="32"/>
        <v>0</v>
      </c>
    </row>
    <row r="118" spans="1:14" s="57" customFormat="1" ht="15" hidden="1">
      <c r="A118" s="63" t="s">
        <v>137</v>
      </c>
      <c r="B118" s="64" t="s">
        <v>7</v>
      </c>
      <c r="C118" s="64">
        <v>4</v>
      </c>
      <c r="D118" s="60">
        <v>65.51</v>
      </c>
      <c r="E118" s="60">
        <v>11.92</v>
      </c>
      <c r="F118" s="60">
        <f aca="true" t="shared" si="35" ref="F118:F123">D118+E118</f>
        <v>77.43</v>
      </c>
      <c r="G118" s="61">
        <v>0</v>
      </c>
      <c r="H118" s="61">
        <f>F118*G118</f>
        <v>0</v>
      </c>
      <c r="I118" s="75" t="s">
        <v>11</v>
      </c>
      <c r="J118" s="26">
        <f t="shared" si="28"/>
        <v>0</v>
      </c>
      <c r="K118" s="26">
        <f t="shared" si="29"/>
        <v>0</v>
      </c>
      <c r="L118" s="26">
        <f t="shared" si="30"/>
        <v>0</v>
      </c>
      <c r="M118" s="26">
        <f t="shared" si="31"/>
        <v>0</v>
      </c>
      <c r="N118" s="27">
        <f t="shared" si="32"/>
        <v>0</v>
      </c>
    </row>
    <row r="119" spans="1:14" s="57" customFormat="1" ht="15" hidden="1">
      <c r="A119" s="22" t="s">
        <v>138</v>
      </c>
      <c r="B119" s="23" t="s">
        <v>5</v>
      </c>
      <c r="C119" s="23">
        <v>4</v>
      </c>
      <c r="D119" s="1">
        <v>37.1</v>
      </c>
      <c r="E119" s="1">
        <v>6.68</v>
      </c>
      <c r="F119" s="1">
        <f t="shared" si="35"/>
        <v>43.78</v>
      </c>
      <c r="G119" s="2">
        <f>H119/F119</f>
        <v>0</v>
      </c>
      <c r="H119" s="2">
        <v>0</v>
      </c>
      <c r="I119" s="4" t="s">
        <v>11</v>
      </c>
      <c r="J119" s="26">
        <f t="shared" si="28"/>
        <v>0</v>
      </c>
      <c r="K119" s="26">
        <f t="shared" si="29"/>
        <v>0</v>
      </c>
      <c r="L119" s="26">
        <f t="shared" si="30"/>
        <v>0</v>
      </c>
      <c r="M119" s="26">
        <f t="shared" si="31"/>
        <v>0</v>
      </c>
      <c r="N119" s="27">
        <f t="shared" si="32"/>
        <v>0</v>
      </c>
    </row>
    <row r="120" spans="1:14" s="57" customFormat="1" ht="12.75" customHeight="1">
      <c r="A120" s="58" t="s">
        <v>139</v>
      </c>
      <c r="B120" s="59" t="s">
        <v>5</v>
      </c>
      <c r="C120" s="59">
        <v>4</v>
      </c>
      <c r="D120" s="60">
        <v>32.52</v>
      </c>
      <c r="E120" s="60">
        <v>6.1</v>
      </c>
      <c r="F120" s="60">
        <f t="shared" si="35"/>
        <v>38.620000000000005</v>
      </c>
      <c r="G120" s="61">
        <v>1020</v>
      </c>
      <c r="H120" s="61">
        <f>F120*G120</f>
        <v>39392.4</v>
      </c>
      <c r="I120" s="75" t="s">
        <v>14</v>
      </c>
      <c r="J120" s="26">
        <f t="shared" si="28"/>
        <v>36437.97</v>
      </c>
      <c r="K120" s="26">
        <f t="shared" si="29"/>
        <v>35847.084</v>
      </c>
      <c r="L120" s="26">
        <f t="shared" si="30"/>
        <v>34665.312000000005</v>
      </c>
      <c r="M120" s="26">
        <f t="shared" si="31"/>
        <v>33483.54</v>
      </c>
      <c r="N120" s="27">
        <f t="shared" si="32"/>
        <v>31513.920000000002</v>
      </c>
    </row>
    <row r="121" spans="1:14" s="57" customFormat="1" ht="15" hidden="1">
      <c r="A121" s="22" t="s">
        <v>140</v>
      </c>
      <c r="B121" s="23" t="s">
        <v>4</v>
      </c>
      <c r="C121" s="23">
        <v>4</v>
      </c>
      <c r="D121" s="1">
        <v>55.21</v>
      </c>
      <c r="E121" s="1">
        <v>9.94</v>
      </c>
      <c r="F121" s="1">
        <f t="shared" si="35"/>
        <v>65.15</v>
      </c>
      <c r="G121" s="2">
        <v>0</v>
      </c>
      <c r="H121" s="2">
        <f>F121*G121</f>
        <v>0</v>
      </c>
      <c r="I121" s="4" t="s">
        <v>11</v>
      </c>
      <c r="J121" s="26">
        <f t="shared" si="28"/>
        <v>0</v>
      </c>
      <c r="K121" s="26">
        <f t="shared" si="29"/>
        <v>0</v>
      </c>
      <c r="L121" s="26">
        <f t="shared" si="30"/>
        <v>0</v>
      </c>
      <c r="M121" s="26">
        <f t="shared" si="31"/>
        <v>0</v>
      </c>
      <c r="N121" s="27">
        <f t="shared" si="32"/>
        <v>0</v>
      </c>
    </row>
    <row r="122" spans="1:14" s="57" customFormat="1" ht="15" hidden="1">
      <c r="A122" s="63" t="s">
        <v>141</v>
      </c>
      <c r="B122" s="64" t="s">
        <v>5</v>
      </c>
      <c r="C122" s="64">
        <v>4</v>
      </c>
      <c r="D122" s="60">
        <v>32.75</v>
      </c>
      <c r="E122" s="60">
        <v>6.14</v>
      </c>
      <c r="F122" s="60">
        <f t="shared" si="35"/>
        <v>38.89</v>
      </c>
      <c r="G122" s="61">
        <f>H122/F122</f>
        <v>0</v>
      </c>
      <c r="H122" s="61">
        <v>0</v>
      </c>
      <c r="I122" s="75" t="s">
        <v>11</v>
      </c>
      <c r="J122" s="26">
        <f t="shared" si="28"/>
        <v>0</v>
      </c>
      <c r="K122" s="26">
        <f t="shared" si="29"/>
        <v>0</v>
      </c>
      <c r="L122" s="26">
        <f t="shared" si="30"/>
        <v>0</v>
      </c>
      <c r="M122" s="26">
        <f t="shared" si="31"/>
        <v>0</v>
      </c>
      <c r="N122" s="27">
        <f t="shared" si="32"/>
        <v>0</v>
      </c>
    </row>
    <row r="123" spans="1:14" s="57" customFormat="1" ht="15" hidden="1">
      <c r="A123" s="22" t="s">
        <v>142</v>
      </c>
      <c r="B123" s="23" t="s">
        <v>4</v>
      </c>
      <c r="C123" s="23">
        <v>4</v>
      </c>
      <c r="D123" s="1">
        <v>52.55</v>
      </c>
      <c r="E123" s="1">
        <v>10.05</v>
      </c>
      <c r="F123" s="1">
        <f t="shared" si="35"/>
        <v>62.599999999999994</v>
      </c>
      <c r="G123" s="2">
        <v>0</v>
      </c>
      <c r="H123" s="2">
        <f>F123*G123</f>
        <v>0</v>
      </c>
      <c r="I123" s="4" t="s">
        <v>11</v>
      </c>
      <c r="J123" s="26">
        <f t="shared" si="28"/>
        <v>0</v>
      </c>
      <c r="K123" s="26">
        <f t="shared" si="29"/>
        <v>0</v>
      </c>
      <c r="L123" s="26">
        <f t="shared" si="30"/>
        <v>0</v>
      </c>
      <c r="M123" s="26">
        <f t="shared" si="31"/>
        <v>0</v>
      </c>
      <c r="N123" s="27">
        <f t="shared" si="32"/>
        <v>0</v>
      </c>
    </row>
    <row r="124" spans="1:14" s="57" customFormat="1" ht="15">
      <c r="A124" s="58" t="s">
        <v>143</v>
      </c>
      <c r="B124" s="59" t="s">
        <v>7</v>
      </c>
      <c r="C124" s="59">
        <v>5</v>
      </c>
      <c r="D124" s="60">
        <v>65.51</v>
      </c>
      <c r="E124" s="60">
        <v>11.92</v>
      </c>
      <c r="F124" s="60">
        <f aca="true" t="shared" si="36" ref="F124:F129">D124+E124</f>
        <v>77.43</v>
      </c>
      <c r="G124" s="61">
        <v>1100</v>
      </c>
      <c r="H124" s="61">
        <f>F124*G124</f>
        <v>85173.00000000001</v>
      </c>
      <c r="I124" s="75" t="s">
        <v>16</v>
      </c>
      <c r="J124" s="26">
        <f t="shared" si="28"/>
        <v>78785.02500000001</v>
      </c>
      <c r="K124" s="26">
        <f t="shared" si="29"/>
        <v>77507.43000000001</v>
      </c>
      <c r="L124" s="26">
        <f t="shared" si="30"/>
        <v>74952.24000000002</v>
      </c>
      <c r="M124" s="26">
        <f t="shared" si="31"/>
        <v>72397.05000000002</v>
      </c>
      <c r="N124" s="27">
        <f t="shared" si="32"/>
        <v>68138.40000000001</v>
      </c>
    </row>
    <row r="125" spans="1:14" s="57" customFormat="1" ht="15" hidden="1">
      <c r="A125" s="22" t="s">
        <v>144</v>
      </c>
      <c r="B125" s="23" t="s">
        <v>5</v>
      </c>
      <c r="C125" s="23">
        <v>5</v>
      </c>
      <c r="D125" s="1">
        <v>35.32</v>
      </c>
      <c r="E125" s="1">
        <v>6.36</v>
      </c>
      <c r="F125" s="1">
        <f t="shared" si="36"/>
        <v>41.68</v>
      </c>
      <c r="G125" s="2">
        <f>H125/F125</f>
        <v>0</v>
      </c>
      <c r="H125" s="2">
        <v>0</v>
      </c>
      <c r="I125" s="4" t="s">
        <v>11</v>
      </c>
      <c r="J125" s="26">
        <f t="shared" si="28"/>
        <v>0</v>
      </c>
      <c r="K125" s="26">
        <f t="shared" si="29"/>
        <v>0</v>
      </c>
      <c r="L125" s="26">
        <f t="shared" si="30"/>
        <v>0</v>
      </c>
      <c r="M125" s="26">
        <f t="shared" si="31"/>
        <v>0</v>
      </c>
      <c r="N125" s="27">
        <f t="shared" si="32"/>
        <v>0</v>
      </c>
    </row>
    <row r="126" spans="1:14" s="57" customFormat="1" ht="15">
      <c r="A126" s="58" t="s">
        <v>145</v>
      </c>
      <c r="B126" s="59" t="s">
        <v>5</v>
      </c>
      <c r="C126" s="59">
        <v>5</v>
      </c>
      <c r="D126" s="60">
        <v>32.52</v>
      </c>
      <c r="E126" s="60">
        <v>6.1</v>
      </c>
      <c r="F126" s="60">
        <f t="shared" si="36"/>
        <v>38.620000000000005</v>
      </c>
      <c r="G126" s="61">
        <v>1050</v>
      </c>
      <c r="H126" s="61">
        <f>F126*G126</f>
        <v>40551.00000000001</v>
      </c>
      <c r="I126" s="75" t="s">
        <v>14</v>
      </c>
      <c r="J126" s="26">
        <f t="shared" si="28"/>
        <v>37509.67500000001</v>
      </c>
      <c r="K126" s="26">
        <f t="shared" si="29"/>
        <v>36901.41</v>
      </c>
      <c r="L126" s="26">
        <f t="shared" si="30"/>
        <v>35684.880000000005</v>
      </c>
      <c r="M126" s="26">
        <f t="shared" si="31"/>
        <v>34468.350000000006</v>
      </c>
      <c r="N126" s="27">
        <f t="shared" si="32"/>
        <v>32440.800000000007</v>
      </c>
    </row>
    <row r="127" spans="1:14" s="57" customFormat="1" ht="15">
      <c r="A127" s="19" t="s">
        <v>146</v>
      </c>
      <c r="B127" s="3" t="s">
        <v>4</v>
      </c>
      <c r="C127" s="3">
        <v>5</v>
      </c>
      <c r="D127" s="1">
        <v>57.35</v>
      </c>
      <c r="E127" s="1">
        <v>10.33</v>
      </c>
      <c r="F127" s="1">
        <f t="shared" si="36"/>
        <v>67.68</v>
      </c>
      <c r="G127" s="2">
        <v>1100</v>
      </c>
      <c r="H127" s="2">
        <f>F127*G127</f>
        <v>74448.00000000001</v>
      </c>
      <c r="I127" s="4" t="s">
        <v>16</v>
      </c>
      <c r="J127" s="26">
        <f t="shared" si="28"/>
        <v>68864.40000000001</v>
      </c>
      <c r="K127" s="26">
        <f t="shared" si="29"/>
        <v>67747.68000000001</v>
      </c>
      <c r="L127" s="26">
        <f t="shared" si="30"/>
        <v>65514.24000000001</v>
      </c>
      <c r="M127" s="26">
        <f t="shared" si="31"/>
        <v>63280.80000000001</v>
      </c>
      <c r="N127" s="27">
        <f t="shared" si="32"/>
        <v>59558.40000000001</v>
      </c>
    </row>
    <row r="128" spans="1:14" s="57" customFormat="1" ht="13.5" customHeight="1">
      <c r="A128" s="58" t="s">
        <v>147</v>
      </c>
      <c r="B128" s="59" t="s">
        <v>5</v>
      </c>
      <c r="C128" s="59">
        <v>5</v>
      </c>
      <c r="D128" s="60">
        <v>32.75</v>
      </c>
      <c r="E128" s="60">
        <v>6.14</v>
      </c>
      <c r="F128" s="60">
        <f t="shared" si="36"/>
        <v>38.89</v>
      </c>
      <c r="G128" s="61">
        <v>1050</v>
      </c>
      <c r="H128" s="61">
        <f>F128*G128</f>
        <v>40834.5</v>
      </c>
      <c r="I128" s="75" t="s">
        <v>14</v>
      </c>
      <c r="J128" s="26">
        <f t="shared" si="28"/>
        <v>37771.9125</v>
      </c>
      <c r="K128" s="26">
        <f t="shared" si="29"/>
        <v>37159.395</v>
      </c>
      <c r="L128" s="26">
        <f t="shared" si="30"/>
        <v>35934.36</v>
      </c>
      <c r="M128" s="26">
        <f t="shared" si="31"/>
        <v>34709.325</v>
      </c>
      <c r="N128" s="27">
        <f t="shared" si="32"/>
        <v>32667.6</v>
      </c>
    </row>
    <row r="129" spans="1:14" s="57" customFormat="1" ht="15" hidden="1">
      <c r="A129" s="22" t="s">
        <v>148</v>
      </c>
      <c r="B129" s="23" t="s">
        <v>4</v>
      </c>
      <c r="C129" s="23">
        <v>5</v>
      </c>
      <c r="D129" s="1">
        <v>54.92</v>
      </c>
      <c r="E129" s="1">
        <v>10.5</v>
      </c>
      <c r="F129" s="1">
        <f t="shared" si="36"/>
        <v>65.42</v>
      </c>
      <c r="G129" s="2">
        <v>0</v>
      </c>
      <c r="H129" s="2">
        <f>F129*G129</f>
        <v>0</v>
      </c>
      <c r="I129" s="4" t="s">
        <v>11</v>
      </c>
      <c r="J129" s="26">
        <f t="shared" si="28"/>
        <v>0</v>
      </c>
      <c r="K129" s="26">
        <f t="shared" si="29"/>
        <v>0</v>
      </c>
      <c r="L129" s="26">
        <f t="shared" si="30"/>
        <v>0</v>
      </c>
      <c r="M129" s="26">
        <f t="shared" si="31"/>
        <v>0</v>
      </c>
      <c r="N129" s="27">
        <f t="shared" si="32"/>
        <v>0</v>
      </c>
    </row>
    <row r="130" spans="1:14" s="57" customFormat="1" ht="15">
      <c r="A130" s="58" t="s">
        <v>149</v>
      </c>
      <c r="B130" s="59" t="s">
        <v>7</v>
      </c>
      <c r="C130" s="59">
        <v>6</v>
      </c>
      <c r="D130" s="60">
        <v>66.73</v>
      </c>
      <c r="E130" s="60">
        <v>12.14</v>
      </c>
      <c r="F130" s="60">
        <f aca="true" t="shared" si="37" ref="F130:F135">D130+E130</f>
        <v>78.87</v>
      </c>
      <c r="G130" s="61">
        <v>1200</v>
      </c>
      <c r="H130" s="61">
        <f aca="true" t="shared" si="38" ref="H130:H135">F130*G130</f>
        <v>94644</v>
      </c>
      <c r="I130" s="75" t="s">
        <v>16</v>
      </c>
      <c r="J130" s="26">
        <f t="shared" si="28"/>
        <v>87545.7</v>
      </c>
      <c r="K130" s="26">
        <f t="shared" si="29"/>
        <v>86126.04000000001</v>
      </c>
      <c r="L130" s="26">
        <f t="shared" si="30"/>
        <v>83286.72</v>
      </c>
      <c r="M130" s="26">
        <f t="shared" si="31"/>
        <v>80447.4</v>
      </c>
      <c r="N130" s="27">
        <f t="shared" si="32"/>
        <v>75715.2</v>
      </c>
    </row>
    <row r="131" spans="1:14" s="57" customFormat="1" ht="15">
      <c r="A131" s="19" t="s">
        <v>150</v>
      </c>
      <c r="B131" s="3" t="s">
        <v>5</v>
      </c>
      <c r="C131" s="3">
        <v>6</v>
      </c>
      <c r="D131" s="1">
        <v>36.92</v>
      </c>
      <c r="E131" s="1">
        <v>6.65</v>
      </c>
      <c r="F131" s="1">
        <f t="shared" si="37"/>
        <v>43.57</v>
      </c>
      <c r="G131" s="2">
        <v>1200</v>
      </c>
      <c r="H131" s="2">
        <f t="shared" si="38"/>
        <v>52284</v>
      </c>
      <c r="I131" s="4" t="s">
        <v>16</v>
      </c>
      <c r="J131" s="26">
        <f t="shared" si="28"/>
        <v>48362.7</v>
      </c>
      <c r="K131" s="26">
        <f t="shared" si="29"/>
        <v>47578.44</v>
      </c>
      <c r="L131" s="26">
        <f t="shared" si="30"/>
        <v>46009.92</v>
      </c>
      <c r="M131" s="26">
        <f t="shared" si="31"/>
        <v>44441.4</v>
      </c>
      <c r="N131" s="27">
        <f t="shared" si="32"/>
        <v>41827.2</v>
      </c>
    </row>
    <row r="132" spans="1:14" s="57" customFormat="1" ht="15">
      <c r="A132" s="58" t="s">
        <v>151</v>
      </c>
      <c r="B132" s="59" t="s">
        <v>5</v>
      </c>
      <c r="C132" s="59">
        <v>6</v>
      </c>
      <c r="D132" s="60">
        <v>32.52</v>
      </c>
      <c r="E132" s="60">
        <v>5.92</v>
      </c>
      <c r="F132" s="60">
        <f t="shared" si="37"/>
        <v>38.440000000000005</v>
      </c>
      <c r="G132" s="61">
        <v>1150</v>
      </c>
      <c r="H132" s="61">
        <f t="shared" si="38"/>
        <v>44206.00000000001</v>
      </c>
      <c r="I132" s="75" t="s">
        <v>14</v>
      </c>
      <c r="J132" s="26">
        <f t="shared" si="28"/>
        <v>40890.55000000001</v>
      </c>
      <c r="K132" s="26">
        <f t="shared" si="29"/>
        <v>40227.46000000001</v>
      </c>
      <c r="L132" s="26">
        <f t="shared" si="30"/>
        <v>38901.280000000006</v>
      </c>
      <c r="M132" s="26">
        <f t="shared" si="31"/>
        <v>37575.100000000006</v>
      </c>
      <c r="N132" s="27">
        <f t="shared" si="32"/>
        <v>35364.8</v>
      </c>
    </row>
    <row r="133" spans="1:14" s="57" customFormat="1" ht="15">
      <c r="A133" s="19" t="s">
        <v>152</v>
      </c>
      <c r="B133" s="3" t="s">
        <v>4</v>
      </c>
      <c r="C133" s="3">
        <v>6</v>
      </c>
      <c r="D133" s="1">
        <v>56.32</v>
      </c>
      <c r="E133" s="1">
        <v>10.15</v>
      </c>
      <c r="F133" s="1">
        <f t="shared" si="37"/>
        <v>66.47</v>
      </c>
      <c r="G133" s="2">
        <v>1200</v>
      </c>
      <c r="H133" s="2">
        <f t="shared" si="38"/>
        <v>79764</v>
      </c>
      <c r="I133" s="4" t="s">
        <v>16</v>
      </c>
      <c r="J133" s="26">
        <f t="shared" si="28"/>
        <v>73781.7</v>
      </c>
      <c r="K133" s="26">
        <f t="shared" si="29"/>
        <v>72585.24</v>
      </c>
      <c r="L133" s="26">
        <f t="shared" si="30"/>
        <v>70192.32</v>
      </c>
      <c r="M133" s="26">
        <f t="shared" si="31"/>
        <v>67799.4</v>
      </c>
      <c r="N133" s="27">
        <f t="shared" si="32"/>
        <v>63811.2</v>
      </c>
    </row>
    <row r="134" spans="1:14" s="57" customFormat="1" ht="15">
      <c r="A134" s="58" t="s">
        <v>153</v>
      </c>
      <c r="B134" s="59" t="s">
        <v>5</v>
      </c>
      <c r="C134" s="59">
        <v>6</v>
      </c>
      <c r="D134" s="60">
        <v>32.75</v>
      </c>
      <c r="E134" s="60">
        <v>5.96</v>
      </c>
      <c r="F134" s="60">
        <f t="shared" si="37"/>
        <v>38.71</v>
      </c>
      <c r="G134" s="61">
        <v>1200</v>
      </c>
      <c r="H134" s="61">
        <f t="shared" si="38"/>
        <v>46452</v>
      </c>
      <c r="I134" s="75" t="s">
        <v>16</v>
      </c>
      <c r="J134" s="26">
        <f t="shared" si="28"/>
        <v>42968.1</v>
      </c>
      <c r="K134" s="26">
        <f t="shared" si="29"/>
        <v>42271.32</v>
      </c>
      <c r="L134" s="26">
        <f t="shared" si="30"/>
        <v>40877.76</v>
      </c>
      <c r="M134" s="26">
        <f t="shared" si="31"/>
        <v>39484.2</v>
      </c>
      <c r="N134" s="27">
        <f t="shared" si="32"/>
        <v>37161.6</v>
      </c>
    </row>
    <row r="135" spans="1:14" s="57" customFormat="1" ht="15">
      <c r="A135" s="19" t="s">
        <v>154</v>
      </c>
      <c r="B135" s="3" t="s">
        <v>4</v>
      </c>
      <c r="C135" s="3">
        <v>6</v>
      </c>
      <c r="D135" s="1">
        <v>53.84</v>
      </c>
      <c r="E135" s="1">
        <v>9.69</v>
      </c>
      <c r="F135" s="1">
        <f t="shared" si="37"/>
        <v>63.53</v>
      </c>
      <c r="G135" s="2">
        <v>1200</v>
      </c>
      <c r="H135" s="2">
        <f t="shared" si="38"/>
        <v>76236</v>
      </c>
      <c r="I135" s="4" t="s">
        <v>16</v>
      </c>
      <c r="J135" s="26">
        <f t="shared" si="28"/>
        <v>70518.3</v>
      </c>
      <c r="K135" s="26">
        <f t="shared" si="29"/>
        <v>69374.76</v>
      </c>
      <c r="L135" s="26">
        <f t="shared" si="30"/>
        <v>67087.68</v>
      </c>
      <c r="M135" s="26">
        <f t="shared" si="31"/>
        <v>64800.6</v>
      </c>
      <c r="N135" s="27">
        <f t="shared" si="32"/>
        <v>60988.8</v>
      </c>
    </row>
    <row r="136" spans="1:14" s="57" customFormat="1" ht="15">
      <c r="A136" s="58" t="s">
        <v>155</v>
      </c>
      <c r="B136" s="59" t="s">
        <v>7</v>
      </c>
      <c r="C136" s="59">
        <v>7</v>
      </c>
      <c r="D136" s="60">
        <v>119.44</v>
      </c>
      <c r="E136" s="60">
        <v>20.88</v>
      </c>
      <c r="F136" s="60">
        <f aca="true" t="shared" si="39" ref="F136:F143">D136+E136</f>
        <v>140.32</v>
      </c>
      <c r="G136" s="61">
        <v>1300</v>
      </c>
      <c r="H136" s="61">
        <f>F136*G136</f>
        <v>182416</v>
      </c>
      <c r="I136" s="75" t="s">
        <v>17</v>
      </c>
      <c r="J136" s="26">
        <f t="shared" si="28"/>
        <v>168734.8</v>
      </c>
      <c r="K136" s="26">
        <f t="shared" si="29"/>
        <v>165998.56</v>
      </c>
      <c r="L136" s="26">
        <f t="shared" si="30"/>
        <v>160526.08000000002</v>
      </c>
      <c r="M136" s="26">
        <f t="shared" si="31"/>
        <v>155053.6</v>
      </c>
      <c r="N136" s="27">
        <f t="shared" si="32"/>
        <v>145932.8</v>
      </c>
    </row>
    <row r="137" spans="1:14" s="57" customFormat="1" ht="29.25" customHeight="1">
      <c r="A137" s="30" t="s">
        <v>156</v>
      </c>
      <c r="B137" s="31" t="s">
        <v>4</v>
      </c>
      <c r="C137" s="31">
        <v>7</v>
      </c>
      <c r="D137" s="32">
        <v>83.6</v>
      </c>
      <c r="E137" s="32">
        <v>15.05</v>
      </c>
      <c r="F137" s="32">
        <f t="shared" si="39"/>
        <v>98.64999999999999</v>
      </c>
      <c r="G137" s="33">
        <v>1300</v>
      </c>
      <c r="H137" s="33">
        <f>F137*G137</f>
        <v>128244.99999999999</v>
      </c>
      <c r="I137" s="43" t="s">
        <v>17</v>
      </c>
      <c r="J137" s="28">
        <f t="shared" si="28"/>
        <v>118626.62499999999</v>
      </c>
      <c r="K137" s="28">
        <f t="shared" si="29"/>
        <v>116702.94999999998</v>
      </c>
      <c r="L137" s="28">
        <f t="shared" si="30"/>
        <v>112855.59999999999</v>
      </c>
      <c r="M137" s="28">
        <f t="shared" si="31"/>
        <v>109008.24999999999</v>
      </c>
      <c r="N137" s="29">
        <f t="shared" si="32"/>
        <v>102595.99999999999</v>
      </c>
    </row>
    <row r="138" spans="1:14" s="57" customFormat="1" ht="15" hidden="1">
      <c r="A138" s="66" t="s">
        <v>157</v>
      </c>
      <c r="B138" s="67" t="s">
        <v>5</v>
      </c>
      <c r="C138" s="67">
        <v>1</v>
      </c>
      <c r="D138" s="69">
        <v>31.22</v>
      </c>
      <c r="E138" s="69">
        <v>2.93</v>
      </c>
      <c r="F138" s="69">
        <f t="shared" si="39"/>
        <v>34.15</v>
      </c>
      <c r="G138" s="83">
        <f>H138/F138</f>
        <v>0</v>
      </c>
      <c r="H138" s="83">
        <v>0</v>
      </c>
      <c r="I138" s="84" t="s">
        <v>11</v>
      </c>
      <c r="J138" s="34">
        <f aca="true" t="shared" si="40" ref="J138:J169">H138-(H138*7.5%)</f>
        <v>0</v>
      </c>
      <c r="K138" s="34">
        <f aca="true" t="shared" si="41" ref="K138:K169">H138-(H138*9%)</f>
        <v>0</v>
      </c>
      <c r="L138" s="34">
        <f aca="true" t="shared" si="42" ref="L138:L169">H138-(H138*12%)</f>
        <v>0</v>
      </c>
      <c r="M138" s="34">
        <f aca="true" t="shared" si="43" ref="M138:M169">H138-(H138*15%)</f>
        <v>0</v>
      </c>
      <c r="N138" s="35">
        <f aca="true" t="shared" si="44" ref="N138:N169">H138-(H138*20%)</f>
        <v>0</v>
      </c>
    </row>
    <row r="139" spans="1:14" s="57" customFormat="1" ht="15" hidden="1">
      <c r="A139" s="22" t="s">
        <v>158</v>
      </c>
      <c r="B139" s="23" t="s">
        <v>5</v>
      </c>
      <c r="C139" s="23">
        <v>1</v>
      </c>
      <c r="D139" s="1">
        <v>32.38</v>
      </c>
      <c r="E139" s="1">
        <v>3.04</v>
      </c>
      <c r="F139" s="1">
        <f t="shared" si="39"/>
        <v>35.42</v>
      </c>
      <c r="G139" s="2">
        <f>H139/F139</f>
        <v>0</v>
      </c>
      <c r="H139" s="2">
        <v>0</v>
      </c>
      <c r="I139" s="4" t="s">
        <v>11</v>
      </c>
      <c r="J139" s="26">
        <f t="shared" si="40"/>
        <v>0</v>
      </c>
      <c r="K139" s="26">
        <f t="shared" si="41"/>
        <v>0</v>
      </c>
      <c r="L139" s="26">
        <f t="shared" si="42"/>
        <v>0</v>
      </c>
      <c r="M139" s="26">
        <f t="shared" si="43"/>
        <v>0</v>
      </c>
      <c r="N139" s="27">
        <f t="shared" si="44"/>
        <v>0</v>
      </c>
    </row>
    <row r="140" spans="1:14" s="57" customFormat="1" ht="15">
      <c r="A140" s="111" t="s">
        <v>159</v>
      </c>
      <c r="B140" s="112" t="s">
        <v>4</v>
      </c>
      <c r="C140" s="112">
        <v>1</v>
      </c>
      <c r="D140" s="113">
        <v>51.42</v>
      </c>
      <c r="E140" s="113">
        <v>4.82</v>
      </c>
      <c r="F140" s="113">
        <f t="shared" si="39"/>
        <v>56.24</v>
      </c>
      <c r="G140" s="114">
        <v>940</v>
      </c>
      <c r="H140" s="114">
        <f>F140*G140</f>
        <v>52865.6</v>
      </c>
      <c r="I140" s="115" t="s">
        <v>12</v>
      </c>
      <c r="J140" s="109">
        <f t="shared" si="40"/>
        <v>48900.68</v>
      </c>
      <c r="K140" s="109">
        <f t="shared" si="41"/>
        <v>48107.695999999996</v>
      </c>
      <c r="L140" s="109">
        <f t="shared" si="42"/>
        <v>46521.728</v>
      </c>
      <c r="M140" s="109">
        <f t="shared" si="43"/>
        <v>44935.76</v>
      </c>
      <c r="N140" s="110">
        <f t="shared" si="44"/>
        <v>42292.479999999996</v>
      </c>
    </row>
    <row r="141" spans="1:14" s="57" customFormat="1" ht="15" hidden="1">
      <c r="A141" s="22" t="s">
        <v>160</v>
      </c>
      <c r="B141" s="23" t="s">
        <v>5</v>
      </c>
      <c r="C141" s="23">
        <v>2</v>
      </c>
      <c r="D141" s="1">
        <v>30.18</v>
      </c>
      <c r="E141" s="1">
        <v>4.21</v>
      </c>
      <c r="F141" s="1">
        <f t="shared" si="39"/>
        <v>34.39</v>
      </c>
      <c r="G141" s="2">
        <f>H141/F141</f>
        <v>0</v>
      </c>
      <c r="H141" s="2">
        <v>0</v>
      </c>
      <c r="I141" s="4" t="s">
        <v>11</v>
      </c>
      <c r="J141" s="26">
        <f t="shared" si="40"/>
        <v>0</v>
      </c>
      <c r="K141" s="26">
        <f t="shared" si="41"/>
        <v>0</v>
      </c>
      <c r="L141" s="26">
        <f t="shared" si="42"/>
        <v>0</v>
      </c>
      <c r="M141" s="26">
        <f t="shared" si="43"/>
        <v>0</v>
      </c>
      <c r="N141" s="27">
        <f t="shared" si="44"/>
        <v>0</v>
      </c>
    </row>
    <row r="142" spans="1:14" s="57" customFormat="1" ht="15" hidden="1">
      <c r="A142" s="63" t="s">
        <v>161</v>
      </c>
      <c r="B142" s="64" t="s">
        <v>5</v>
      </c>
      <c r="C142" s="64">
        <v>2</v>
      </c>
      <c r="D142" s="60">
        <v>32.38</v>
      </c>
      <c r="E142" s="60">
        <v>4.52</v>
      </c>
      <c r="F142" s="60">
        <f t="shared" si="39"/>
        <v>36.900000000000006</v>
      </c>
      <c r="G142" s="61">
        <f>H142/F142</f>
        <v>0</v>
      </c>
      <c r="H142" s="61">
        <v>0</v>
      </c>
      <c r="I142" s="75" t="s">
        <v>11</v>
      </c>
      <c r="J142" s="26">
        <f t="shared" si="40"/>
        <v>0</v>
      </c>
      <c r="K142" s="26">
        <f t="shared" si="41"/>
        <v>0</v>
      </c>
      <c r="L142" s="26">
        <f t="shared" si="42"/>
        <v>0</v>
      </c>
      <c r="M142" s="26">
        <f t="shared" si="43"/>
        <v>0</v>
      </c>
      <c r="N142" s="27">
        <f t="shared" si="44"/>
        <v>0</v>
      </c>
    </row>
    <row r="143" spans="1:14" s="57" customFormat="1" ht="15" hidden="1">
      <c r="A143" s="22" t="s">
        <v>162</v>
      </c>
      <c r="B143" s="23" t="s">
        <v>4</v>
      </c>
      <c r="C143" s="23">
        <v>2</v>
      </c>
      <c r="D143" s="1">
        <v>52.17</v>
      </c>
      <c r="E143" s="1">
        <v>7.28</v>
      </c>
      <c r="F143" s="1">
        <f t="shared" si="39"/>
        <v>59.45</v>
      </c>
      <c r="G143" s="2">
        <f>H143/F143</f>
        <v>0</v>
      </c>
      <c r="H143" s="2">
        <v>0</v>
      </c>
      <c r="I143" s="4" t="s">
        <v>11</v>
      </c>
      <c r="J143" s="26">
        <f t="shared" si="40"/>
        <v>0</v>
      </c>
      <c r="K143" s="26">
        <f t="shared" si="41"/>
        <v>0</v>
      </c>
      <c r="L143" s="26">
        <f t="shared" si="42"/>
        <v>0</v>
      </c>
      <c r="M143" s="26">
        <f t="shared" si="43"/>
        <v>0</v>
      </c>
      <c r="N143" s="27">
        <f t="shared" si="44"/>
        <v>0</v>
      </c>
    </row>
    <row r="144" spans="1:14" s="57" customFormat="1" ht="30">
      <c r="A144" s="58" t="s">
        <v>163</v>
      </c>
      <c r="B144" s="59" t="s">
        <v>4</v>
      </c>
      <c r="C144" s="59">
        <v>3</v>
      </c>
      <c r="D144" s="60">
        <v>51.47</v>
      </c>
      <c r="E144" s="60">
        <v>9.28</v>
      </c>
      <c r="F144" s="60">
        <f aca="true" t="shared" si="45" ref="F144:F149">D144+E144</f>
        <v>60.75</v>
      </c>
      <c r="G144" s="61">
        <v>1000</v>
      </c>
      <c r="H144" s="61">
        <f>F144*G144</f>
        <v>60750</v>
      </c>
      <c r="I144" s="75" t="s">
        <v>54</v>
      </c>
      <c r="J144" s="26">
        <f t="shared" si="40"/>
        <v>56193.75</v>
      </c>
      <c r="K144" s="26">
        <f t="shared" si="41"/>
        <v>55282.5</v>
      </c>
      <c r="L144" s="26">
        <f t="shared" si="42"/>
        <v>53460</v>
      </c>
      <c r="M144" s="26">
        <f t="shared" si="43"/>
        <v>51637.5</v>
      </c>
      <c r="N144" s="27">
        <f t="shared" si="44"/>
        <v>48600</v>
      </c>
    </row>
    <row r="145" spans="1:14" s="57" customFormat="1" ht="15">
      <c r="A145" s="19" t="s">
        <v>164</v>
      </c>
      <c r="B145" s="3" t="s">
        <v>5</v>
      </c>
      <c r="C145" s="3">
        <v>3</v>
      </c>
      <c r="D145" s="1">
        <v>32.45</v>
      </c>
      <c r="E145" s="1">
        <v>5.61</v>
      </c>
      <c r="F145" s="1">
        <f t="shared" si="45"/>
        <v>38.06</v>
      </c>
      <c r="G145" s="2">
        <v>1000</v>
      </c>
      <c r="H145" s="2">
        <f>F145*G145</f>
        <v>38060</v>
      </c>
      <c r="I145" s="4" t="s">
        <v>15</v>
      </c>
      <c r="J145" s="26">
        <f t="shared" si="40"/>
        <v>35205.5</v>
      </c>
      <c r="K145" s="26">
        <f t="shared" si="41"/>
        <v>34634.6</v>
      </c>
      <c r="L145" s="26">
        <f t="shared" si="42"/>
        <v>33492.8</v>
      </c>
      <c r="M145" s="26">
        <f t="shared" si="43"/>
        <v>32351</v>
      </c>
      <c r="N145" s="27">
        <f t="shared" si="44"/>
        <v>30448</v>
      </c>
    </row>
    <row r="146" spans="1:14" s="57" customFormat="1" ht="15">
      <c r="A146" s="58" t="s">
        <v>165</v>
      </c>
      <c r="B146" s="59" t="s">
        <v>4</v>
      </c>
      <c r="C146" s="59">
        <v>3</v>
      </c>
      <c r="D146" s="60">
        <v>57.4</v>
      </c>
      <c r="E146" s="60">
        <v>10.76</v>
      </c>
      <c r="F146" s="60">
        <f t="shared" si="45"/>
        <v>68.16</v>
      </c>
      <c r="G146" s="61">
        <v>1000</v>
      </c>
      <c r="H146" s="61">
        <f>F146*G146</f>
        <v>68160</v>
      </c>
      <c r="I146" s="75" t="s">
        <v>54</v>
      </c>
      <c r="J146" s="26">
        <f t="shared" si="40"/>
        <v>63048</v>
      </c>
      <c r="K146" s="26">
        <f t="shared" si="41"/>
        <v>62025.6</v>
      </c>
      <c r="L146" s="26">
        <f t="shared" si="42"/>
        <v>59980.8</v>
      </c>
      <c r="M146" s="26">
        <f t="shared" si="43"/>
        <v>57936</v>
      </c>
      <c r="N146" s="27">
        <f t="shared" si="44"/>
        <v>54528</v>
      </c>
    </row>
    <row r="147" spans="1:14" s="57" customFormat="1" ht="14.25" customHeight="1">
      <c r="A147" s="104" t="s">
        <v>166</v>
      </c>
      <c r="B147" s="105" t="s">
        <v>5</v>
      </c>
      <c r="C147" s="105">
        <v>3</v>
      </c>
      <c r="D147" s="106">
        <v>32.45</v>
      </c>
      <c r="E147" s="106">
        <v>5.61</v>
      </c>
      <c r="F147" s="106">
        <f t="shared" si="45"/>
        <v>38.06</v>
      </c>
      <c r="G147" s="107">
        <v>1000</v>
      </c>
      <c r="H147" s="107">
        <f>F147*G147</f>
        <v>38060</v>
      </c>
      <c r="I147" s="108" t="s">
        <v>15</v>
      </c>
      <c r="J147" s="109">
        <f t="shared" si="40"/>
        <v>35205.5</v>
      </c>
      <c r="K147" s="109">
        <f t="shared" si="41"/>
        <v>34634.6</v>
      </c>
      <c r="L147" s="109">
        <f t="shared" si="42"/>
        <v>33492.8</v>
      </c>
      <c r="M147" s="109">
        <f t="shared" si="43"/>
        <v>32351</v>
      </c>
      <c r="N147" s="110">
        <f t="shared" si="44"/>
        <v>30448</v>
      </c>
    </row>
    <row r="148" spans="1:14" s="57" customFormat="1" ht="15" hidden="1">
      <c r="A148" s="63" t="s">
        <v>167</v>
      </c>
      <c r="B148" s="64" t="s">
        <v>4</v>
      </c>
      <c r="C148" s="64">
        <v>3</v>
      </c>
      <c r="D148" s="60">
        <v>50.79</v>
      </c>
      <c r="E148" s="60">
        <v>9.52</v>
      </c>
      <c r="F148" s="60">
        <f t="shared" si="45"/>
        <v>60.31</v>
      </c>
      <c r="G148" s="61">
        <f>H148/F148</f>
        <v>0</v>
      </c>
      <c r="H148" s="61">
        <v>0</v>
      </c>
      <c r="I148" s="75" t="s">
        <v>11</v>
      </c>
      <c r="J148" s="26">
        <f t="shared" si="40"/>
        <v>0</v>
      </c>
      <c r="K148" s="26">
        <f t="shared" si="41"/>
        <v>0</v>
      </c>
      <c r="L148" s="26">
        <f t="shared" si="42"/>
        <v>0</v>
      </c>
      <c r="M148" s="26">
        <f t="shared" si="43"/>
        <v>0</v>
      </c>
      <c r="N148" s="27">
        <f t="shared" si="44"/>
        <v>0</v>
      </c>
    </row>
    <row r="149" spans="1:14" s="57" customFormat="1" ht="15" hidden="1">
      <c r="A149" s="22" t="s">
        <v>168</v>
      </c>
      <c r="B149" s="23" t="s">
        <v>4</v>
      </c>
      <c r="C149" s="23">
        <v>3</v>
      </c>
      <c r="D149" s="1">
        <v>51.65</v>
      </c>
      <c r="E149" s="1">
        <v>9.31</v>
      </c>
      <c r="F149" s="1">
        <f t="shared" si="45"/>
        <v>60.96</v>
      </c>
      <c r="G149" s="2">
        <f>H149/F149</f>
        <v>0</v>
      </c>
      <c r="H149" s="2">
        <v>0</v>
      </c>
      <c r="I149" s="4" t="s">
        <v>11</v>
      </c>
      <c r="J149" s="26">
        <f t="shared" si="40"/>
        <v>0</v>
      </c>
      <c r="K149" s="26">
        <f t="shared" si="41"/>
        <v>0</v>
      </c>
      <c r="L149" s="26">
        <f t="shared" si="42"/>
        <v>0</v>
      </c>
      <c r="M149" s="26">
        <f t="shared" si="43"/>
        <v>0</v>
      </c>
      <c r="N149" s="27">
        <f t="shared" si="44"/>
        <v>0</v>
      </c>
    </row>
    <row r="150" spans="1:14" s="57" customFormat="1" ht="30">
      <c r="A150" s="58" t="s">
        <v>169</v>
      </c>
      <c r="B150" s="59" t="s">
        <v>4</v>
      </c>
      <c r="C150" s="59">
        <v>4</v>
      </c>
      <c r="D150" s="60">
        <v>52.55</v>
      </c>
      <c r="E150" s="60">
        <v>10.38</v>
      </c>
      <c r="F150" s="60">
        <f aca="true" t="shared" si="46" ref="F150:F155">D150+E150</f>
        <v>62.93</v>
      </c>
      <c r="G150" s="61">
        <v>1020</v>
      </c>
      <c r="H150" s="61">
        <f aca="true" t="shared" si="47" ref="H150:H155">F150*G150</f>
        <v>64188.6</v>
      </c>
      <c r="I150" s="75" t="s">
        <v>54</v>
      </c>
      <c r="J150" s="26">
        <f t="shared" si="40"/>
        <v>59374.455</v>
      </c>
      <c r="K150" s="26">
        <f t="shared" si="41"/>
        <v>58411.626</v>
      </c>
      <c r="L150" s="26">
        <f t="shared" si="42"/>
        <v>56485.968</v>
      </c>
      <c r="M150" s="26">
        <f t="shared" si="43"/>
        <v>54560.31</v>
      </c>
      <c r="N150" s="27">
        <f t="shared" si="44"/>
        <v>51350.88</v>
      </c>
    </row>
    <row r="151" spans="1:14" s="57" customFormat="1" ht="15">
      <c r="A151" s="19" t="s">
        <v>170</v>
      </c>
      <c r="B151" s="3" t="s">
        <v>5</v>
      </c>
      <c r="C151" s="3">
        <v>4</v>
      </c>
      <c r="D151" s="1">
        <v>32.64</v>
      </c>
      <c r="E151" s="1">
        <v>6.19</v>
      </c>
      <c r="F151" s="1">
        <f t="shared" si="46"/>
        <v>38.83</v>
      </c>
      <c r="G151" s="2">
        <v>1020</v>
      </c>
      <c r="H151" s="2">
        <f t="shared" si="47"/>
        <v>39606.6</v>
      </c>
      <c r="I151" s="4" t="s">
        <v>15</v>
      </c>
      <c r="J151" s="26">
        <f t="shared" si="40"/>
        <v>36636.104999999996</v>
      </c>
      <c r="K151" s="26">
        <f t="shared" si="41"/>
        <v>36042.006</v>
      </c>
      <c r="L151" s="26">
        <f t="shared" si="42"/>
        <v>34853.808</v>
      </c>
      <c r="M151" s="26">
        <f t="shared" si="43"/>
        <v>33665.61</v>
      </c>
      <c r="N151" s="27">
        <f t="shared" si="44"/>
        <v>31685.28</v>
      </c>
    </row>
    <row r="152" spans="1:14" s="57" customFormat="1" ht="15">
      <c r="A152" s="58" t="s">
        <v>171</v>
      </c>
      <c r="B152" s="59" t="s">
        <v>4</v>
      </c>
      <c r="C152" s="59">
        <v>4</v>
      </c>
      <c r="D152" s="60">
        <v>55.26</v>
      </c>
      <c r="E152" s="60">
        <v>11.35</v>
      </c>
      <c r="F152" s="60">
        <f t="shared" si="46"/>
        <v>66.61</v>
      </c>
      <c r="G152" s="61">
        <v>1020</v>
      </c>
      <c r="H152" s="61">
        <f t="shared" si="47"/>
        <v>67942.2</v>
      </c>
      <c r="I152" s="75" t="s">
        <v>54</v>
      </c>
      <c r="J152" s="26">
        <f t="shared" si="40"/>
        <v>62846.534999999996</v>
      </c>
      <c r="K152" s="26">
        <f t="shared" si="41"/>
        <v>61827.401999999995</v>
      </c>
      <c r="L152" s="26">
        <f t="shared" si="42"/>
        <v>59789.136</v>
      </c>
      <c r="M152" s="26">
        <f t="shared" si="43"/>
        <v>57750.869999999995</v>
      </c>
      <c r="N152" s="27">
        <f t="shared" si="44"/>
        <v>54353.759999999995</v>
      </c>
    </row>
    <row r="153" spans="1:14" s="57" customFormat="1" ht="15">
      <c r="A153" s="19" t="s">
        <v>172</v>
      </c>
      <c r="B153" s="3" t="s">
        <v>5</v>
      </c>
      <c r="C153" s="3">
        <v>4</v>
      </c>
      <c r="D153" s="1">
        <v>32.64</v>
      </c>
      <c r="E153" s="1">
        <v>6.19</v>
      </c>
      <c r="F153" s="1">
        <f t="shared" si="46"/>
        <v>38.83</v>
      </c>
      <c r="G153" s="2">
        <v>1020</v>
      </c>
      <c r="H153" s="2">
        <f t="shared" si="47"/>
        <v>39606.6</v>
      </c>
      <c r="I153" s="4" t="s">
        <v>15</v>
      </c>
      <c r="J153" s="26">
        <f t="shared" si="40"/>
        <v>36636.104999999996</v>
      </c>
      <c r="K153" s="26">
        <f t="shared" si="41"/>
        <v>36042.006</v>
      </c>
      <c r="L153" s="26">
        <f t="shared" si="42"/>
        <v>34853.808</v>
      </c>
      <c r="M153" s="26">
        <f t="shared" si="43"/>
        <v>33665.61</v>
      </c>
      <c r="N153" s="27">
        <f t="shared" si="44"/>
        <v>31685.28</v>
      </c>
    </row>
    <row r="154" spans="1:14" s="57" customFormat="1" ht="15" hidden="1">
      <c r="A154" s="63" t="s">
        <v>173</v>
      </c>
      <c r="B154" s="64" t="s">
        <v>5</v>
      </c>
      <c r="C154" s="64">
        <v>4</v>
      </c>
      <c r="D154" s="60">
        <v>36.93</v>
      </c>
      <c r="E154" s="60">
        <v>7.59</v>
      </c>
      <c r="F154" s="60">
        <f t="shared" si="46"/>
        <v>44.519999999999996</v>
      </c>
      <c r="G154" s="61">
        <v>0</v>
      </c>
      <c r="H154" s="61">
        <f t="shared" si="47"/>
        <v>0</v>
      </c>
      <c r="I154" s="75" t="s">
        <v>11</v>
      </c>
      <c r="J154" s="26">
        <f t="shared" si="40"/>
        <v>0</v>
      </c>
      <c r="K154" s="26">
        <f t="shared" si="41"/>
        <v>0</v>
      </c>
      <c r="L154" s="26">
        <f t="shared" si="42"/>
        <v>0</v>
      </c>
      <c r="M154" s="26">
        <f t="shared" si="43"/>
        <v>0</v>
      </c>
      <c r="N154" s="27">
        <f t="shared" si="44"/>
        <v>0</v>
      </c>
    </row>
    <row r="155" spans="1:14" s="57" customFormat="1" ht="30">
      <c r="A155" s="19" t="s">
        <v>174</v>
      </c>
      <c r="B155" s="3" t="s">
        <v>7</v>
      </c>
      <c r="C155" s="3">
        <v>4</v>
      </c>
      <c r="D155" s="1">
        <v>65.51</v>
      </c>
      <c r="E155" s="1">
        <v>13.33</v>
      </c>
      <c r="F155" s="1">
        <f t="shared" si="46"/>
        <v>78.84</v>
      </c>
      <c r="G155" s="2">
        <v>1020</v>
      </c>
      <c r="H155" s="2">
        <f t="shared" si="47"/>
        <v>80416.8</v>
      </c>
      <c r="I155" s="4" t="s">
        <v>54</v>
      </c>
      <c r="J155" s="26">
        <f t="shared" si="40"/>
        <v>74385.54000000001</v>
      </c>
      <c r="K155" s="26">
        <f t="shared" si="41"/>
        <v>73179.288</v>
      </c>
      <c r="L155" s="26">
        <f t="shared" si="42"/>
        <v>70766.784</v>
      </c>
      <c r="M155" s="26">
        <f t="shared" si="43"/>
        <v>68354.28</v>
      </c>
      <c r="N155" s="27">
        <f t="shared" si="44"/>
        <v>64333.44</v>
      </c>
    </row>
    <row r="156" spans="1:14" s="57" customFormat="1" ht="15">
      <c r="A156" s="58" t="s">
        <v>175</v>
      </c>
      <c r="B156" s="59" t="s">
        <v>4</v>
      </c>
      <c r="C156" s="59">
        <v>5</v>
      </c>
      <c r="D156" s="60">
        <v>54.92</v>
      </c>
      <c r="E156" s="60">
        <v>10.96</v>
      </c>
      <c r="F156" s="60">
        <f aca="true" t="shared" si="48" ref="F156:F161">D156+E156</f>
        <v>65.88</v>
      </c>
      <c r="G156" s="61">
        <v>1100</v>
      </c>
      <c r="H156" s="61">
        <f>F156*G156</f>
        <v>72468</v>
      </c>
      <c r="I156" s="75" t="s">
        <v>13</v>
      </c>
      <c r="J156" s="26">
        <f t="shared" si="40"/>
        <v>67032.9</v>
      </c>
      <c r="K156" s="26">
        <f t="shared" si="41"/>
        <v>65945.88</v>
      </c>
      <c r="L156" s="26">
        <f t="shared" si="42"/>
        <v>63771.84</v>
      </c>
      <c r="M156" s="26">
        <f t="shared" si="43"/>
        <v>61597.8</v>
      </c>
      <c r="N156" s="27">
        <f t="shared" si="44"/>
        <v>57974.4</v>
      </c>
    </row>
    <row r="157" spans="1:14" s="57" customFormat="1" ht="15">
      <c r="A157" s="19" t="s">
        <v>176</v>
      </c>
      <c r="B157" s="3" t="s">
        <v>5</v>
      </c>
      <c r="C157" s="3">
        <v>5</v>
      </c>
      <c r="D157" s="1">
        <v>32.64</v>
      </c>
      <c r="E157" s="1">
        <v>6.19</v>
      </c>
      <c r="F157" s="1">
        <f t="shared" si="48"/>
        <v>38.83</v>
      </c>
      <c r="G157" s="2">
        <v>1050</v>
      </c>
      <c r="H157" s="2">
        <f>F157*G157</f>
        <v>40771.5</v>
      </c>
      <c r="I157" s="4" t="s">
        <v>15</v>
      </c>
      <c r="J157" s="26">
        <f t="shared" si="40"/>
        <v>37713.6375</v>
      </c>
      <c r="K157" s="26">
        <f t="shared" si="41"/>
        <v>37102.065</v>
      </c>
      <c r="L157" s="26">
        <f t="shared" si="42"/>
        <v>35878.92</v>
      </c>
      <c r="M157" s="26">
        <f t="shared" si="43"/>
        <v>34655.775</v>
      </c>
      <c r="N157" s="27">
        <f t="shared" si="44"/>
        <v>32617.2</v>
      </c>
    </row>
    <row r="158" spans="1:14" s="57" customFormat="1" ht="15">
      <c r="A158" s="58" t="s">
        <v>177</v>
      </c>
      <c r="B158" s="59" t="s">
        <v>4</v>
      </c>
      <c r="C158" s="59">
        <v>5</v>
      </c>
      <c r="D158" s="60">
        <v>57.4</v>
      </c>
      <c r="E158" s="60">
        <v>11.79</v>
      </c>
      <c r="F158" s="60">
        <f t="shared" si="48"/>
        <v>69.19</v>
      </c>
      <c r="G158" s="61">
        <v>1100</v>
      </c>
      <c r="H158" s="61">
        <f>F158*G158</f>
        <v>76109</v>
      </c>
      <c r="I158" s="75" t="s">
        <v>16</v>
      </c>
      <c r="J158" s="26">
        <f t="shared" si="40"/>
        <v>70400.825</v>
      </c>
      <c r="K158" s="26">
        <f t="shared" si="41"/>
        <v>69259.19</v>
      </c>
      <c r="L158" s="26">
        <f t="shared" si="42"/>
        <v>66975.92</v>
      </c>
      <c r="M158" s="26">
        <f t="shared" si="43"/>
        <v>64692.65</v>
      </c>
      <c r="N158" s="27">
        <f t="shared" si="44"/>
        <v>60887.2</v>
      </c>
    </row>
    <row r="159" spans="1:14" s="57" customFormat="1" ht="15">
      <c r="A159" s="19" t="s">
        <v>178</v>
      </c>
      <c r="B159" s="3" t="s">
        <v>5</v>
      </c>
      <c r="C159" s="3">
        <v>5</v>
      </c>
      <c r="D159" s="1">
        <v>32.64</v>
      </c>
      <c r="E159" s="1">
        <v>6.19</v>
      </c>
      <c r="F159" s="1">
        <f t="shared" si="48"/>
        <v>38.83</v>
      </c>
      <c r="G159" s="2">
        <v>1050</v>
      </c>
      <c r="H159" s="2">
        <f>F159*G159</f>
        <v>40771.5</v>
      </c>
      <c r="I159" s="4" t="s">
        <v>15</v>
      </c>
      <c r="J159" s="26">
        <f t="shared" si="40"/>
        <v>37713.6375</v>
      </c>
      <c r="K159" s="26">
        <f t="shared" si="41"/>
        <v>37102.065</v>
      </c>
      <c r="L159" s="26">
        <f t="shared" si="42"/>
        <v>35878.92</v>
      </c>
      <c r="M159" s="26">
        <f t="shared" si="43"/>
        <v>34655.775</v>
      </c>
      <c r="N159" s="27">
        <f t="shared" si="44"/>
        <v>32617.2</v>
      </c>
    </row>
    <row r="160" spans="1:14" s="57" customFormat="1" ht="14.25" customHeight="1">
      <c r="A160" s="58" t="s">
        <v>179</v>
      </c>
      <c r="B160" s="59" t="s">
        <v>5</v>
      </c>
      <c r="C160" s="59">
        <v>5</v>
      </c>
      <c r="D160" s="60">
        <v>35.14</v>
      </c>
      <c r="E160" s="60">
        <v>7.22</v>
      </c>
      <c r="F160" s="60">
        <f t="shared" si="48"/>
        <v>42.36</v>
      </c>
      <c r="G160" s="61">
        <v>1100</v>
      </c>
      <c r="H160" s="61">
        <f>F160*G160</f>
        <v>46596</v>
      </c>
      <c r="I160" s="75" t="s">
        <v>16</v>
      </c>
      <c r="J160" s="26">
        <f t="shared" si="40"/>
        <v>43101.3</v>
      </c>
      <c r="K160" s="26">
        <f t="shared" si="41"/>
        <v>42402.36</v>
      </c>
      <c r="L160" s="26">
        <f t="shared" si="42"/>
        <v>41004.48</v>
      </c>
      <c r="M160" s="26">
        <f t="shared" si="43"/>
        <v>39606.6</v>
      </c>
      <c r="N160" s="27">
        <f t="shared" si="44"/>
        <v>37276.8</v>
      </c>
    </row>
    <row r="161" spans="1:14" s="57" customFormat="1" ht="15" hidden="1">
      <c r="A161" s="22" t="s">
        <v>180</v>
      </c>
      <c r="B161" s="23" t="s">
        <v>7</v>
      </c>
      <c r="C161" s="23">
        <v>5</v>
      </c>
      <c r="D161" s="1">
        <v>65.51</v>
      </c>
      <c r="E161" s="1">
        <v>13.33</v>
      </c>
      <c r="F161" s="1">
        <f t="shared" si="48"/>
        <v>78.84</v>
      </c>
      <c r="G161" s="2">
        <f>H161/F161</f>
        <v>0</v>
      </c>
      <c r="H161" s="2">
        <v>0</v>
      </c>
      <c r="I161" s="4" t="s">
        <v>11</v>
      </c>
      <c r="J161" s="26">
        <f t="shared" si="40"/>
        <v>0</v>
      </c>
      <c r="K161" s="26">
        <f t="shared" si="41"/>
        <v>0</v>
      </c>
      <c r="L161" s="26">
        <f t="shared" si="42"/>
        <v>0</v>
      </c>
      <c r="M161" s="26">
        <f t="shared" si="43"/>
        <v>0</v>
      </c>
      <c r="N161" s="27">
        <f t="shared" si="44"/>
        <v>0</v>
      </c>
    </row>
    <row r="162" spans="1:14" s="57" customFormat="1" ht="15">
      <c r="A162" s="58" t="s">
        <v>181</v>
      </c>
      <c r="B162" s="59" t="s">
        <v>4</v>
      </c>
      <c r="C162" s="59">
        <v>6</v>
      </c>
      <c r="D162" s="60">
        <v>53.84</v>
      </c>
      <c r="E162" s="60">
        <v>10.12</v>
      </c>
      <c r="F162" s="60">
        <f aca="true" t="shared" si="49" ref="F162:F167">D162+E162</f>
        <v>63.96</v>
      </c>
      <c r="G162" s="61">
        <v>1200</v>
      </c>
      <c r="H162" s="61">
        <f>F162*G162</f>
        <v>76752</v>
      </c>
      <c r="I162" s="75" t="s">
        <v>16</v>
      </c>
      <c r="J162" s="26">
        <f t="shared" si="40"/>
        <v>70995.6</v>
      </c>
      <c r="K162" s="26">
        <f t="shared" si="41"/>
        <v>69844.32</v>
      </c>
      <c r="L162" s="26">
        <f t="shared" si="42"/>
        <v>67541.76</v>
      </c>
      <c r="M162" s="26">
        <f t="shared" si="43"/>
        <v>65239.2</v>
      </c>
      <c r="N162" s="27">
        <f t="shared" si="44"/>
        <v>61401.6</v>
      </c>
    </row>
    <row r="163" spans="1:14" s="57" customFormat="1" ht="15">
      <c r="A163" s="19" t="s">
        <v>182</v>
      </c>
      <c r="B163" s="3" t="s">
        <v>5</v>
      </c>
      <c r="C163" s="3">
        <v>6</v>
      </c>
      <c r="D163" s="1">
        <v>36.74</v>
      </c>
      <c r="E163" s="1">
        <v>6.76</v>
      </c>
      <c r="F163" s="1">
        <f t="shared" si="49"/>
        <v>43.5</v>
      </c>
      <c r="G163" s="2">
        <v>1150</v>
      </c>
      <c r="H163" s="2">
        <f>F163*G163</f>
        <v>50025</v>
      </c>
      <c r="I163" s="4" t="s">
        <v>15</v>
      </c>
      <c r="J163" s="26">
        <f t="shared" si="40"/>
        <v>46273.125</v>
      </c>
      <c r="K163" s="26">
        <f t="shared" si="41"/>
        <v>45522.75</v>
      </c>
      <c r="L163" s="26">
        <f t="shared" si="42"/>
        <v>44022</v>
      </c>
      <c r="M163" s="26">
        <f t="shared" si="43"/>
        <v>42521.25</v>
      </c>
      <c r="N163" s="27">
        <f t="shared" si="44"/>
        <v>40020</v>
      </c>
    </row>
    <row r="164" spans="1:14" s="57" customFormat="1" ht="15">
      <c r="A164" s="58" t="s">
        <v>183</v>
      </c>
      <c r="B164" s="59" t="s">
        <v>4</v>
      </c>
      <c r="C164" s="59">
        <v>6</v>
      </c>
      <c r="D164" s="60">
        <v>56.37</v>
      </c>
      <c r="E164" s="60">
        <v>11.58</v>
      </c>
      <c r="F164" s="60">
        <f t="shared" si="49"/>
        <v>67.95</v>
      </c>
      <c r="G164" s="61">
        <v>1200</v>
      </c>
      <c r="H164" s="61">
        <f>F164*G164</f>
        <v>81540</v>
      </c>
      <c r="I164" s="75" t="s">
        <v>16</v>
      </c>
      <c r="J164" s="26">
        <f t="shared" si="40"/>
        <v>75424.5</v>
      </c>
      <c r="K164" s="26">
        <f t="shared" si="41"/>
        <v>74201.4</v>
      </c>
      <c r="L164" s="26">
        <f t="shared" si="42"/>
        <v>71755.2</v>
      </c>
      <c r="M164" s="26">
        <f t="shared" si="43"/>
        <v>69309</v>
      </c>
      <c r="N164" s="27">
        <f t="shared" si="44"/>
        <v>65232</v>
      </c>
    </row>
    <row r="165" spans="1:14" s="57" customFormat="1" ht="15">
      <c r="A165" s="19" t="s">
        <v>184</v>
      </c>
      <c r="B165" s="3" t="s">
        <v>5</v>
      </c>
      <c r="C165" s="3">
        <v>6</v>
      </c>
      <c r="D165" s="1">
        <v>32.64</v>
      </c>
      <c r="E165" s="1">
        <v>6.01</v>
      </c>
      <c r="F165" s="1">
        <f t="shared" si="49"/>
        <v>38.65</v>
      </c>
      <c r="G165" s="2">
        <v>1150</v>
      </c>
      <c r="H165" s="2">
        <f>F165*G165</f>
        <v>44447.5</v>
      </c>
      <c r="I165" s="4" t="s">
        <v>15</v>
      </c>
      <c r="J165" s="26">
        <f t="shared" si="40"/>
        <v>41113.9375</v>
      </c>
      <c r="K165" s="26">
        <f t="shared" si="41"/>
        <v>40447.225</v>
      </c>
      <c r="L165" s="26">
        <f t="shared" si="42"/>
        <v>39113.8</v>
      </c>
      <c r="M165" s="26">
        <f t="shared" si="43"/>
        <v>37780.375</v>
      </c>
      <c r="N165" s="27">
        <f t="shared" si="44"/>
        <v>35558</v>
      </c>
    </row>
    <row r="166" spans="1:14" s="57" customFormat="1" ht="14.25" customHeight="1">
      <c r="A166" s="58" t="s">
        <v>185</v>
      </c>
      <c r="B166" s="59" t="s">
        <v>5</v>
      </c>
      <c r="C166" s="59">
        <v>6</v>
      </c>
      <c r="D166" s="60">
        <v>36.18</v>
      </c>
      <c r="E166" s="60">
        <v>7.43</v>
      </c>
      <c r="F166" s="60">
        <f t="shared" si="49"/>
        <v>43.61</v>
      </c>
      <c r="G166" s="61">
        <v>1200</v>
      </c>
      <c r="H166" s="61">
        <f>F166*G166</f>
        <v>52332</v>
      </c>
      <c r="I166" s="75" t="s">
        <v>16</v>
      </c>
      <c r="J166" s="26">
        <f t="shared" si="40"/>
        <v>48407.1</v>
      </c>
      <c r="K166" s="26">
        <f t="shared" si="41"/>
        <v>47622.12</v>
      </c>
      <c r="L166" s="26">
        <f t="shared" si="42"/>
        <v>46052.16</v>
      </c>
      <c r="M166" s="26">
        <f t="shared" si="43"/>
        <v>44482.2</v>
      </c>
      <c r="N166" s="27">
        <f t="shared" si="44"/>
        <v>41865.6</v>
      </c>
    </row>
    <row r="167" spans="1:14" s="57" customFormat="1" ht="15" hidden="1">
      <c r="A167" s="22" t="s">
        <v>186</v>
      </c>
      <c r="B167" s="23" t="s">
        <v>7</v>
      </c>
      <c r="C167" s="23">
        <v>6</v>
      </c>
      <c r="D167" s="1">
        <v>66.55</v>
      </c>
      <c r="E167" s="1">
        <v>13.54</v>
      </c>
      <c r="F167" s="1">
        <f t="shared" si="49"/>
        <v>80.09</v>
      </c>
      <c r="G167" s="2">
        <f>H167/F167</f>
        <v>0</v>
      </c>
      <c r="H167" s="2">
        <v>0</v>
      </c>
      <c r="I167" s="4" t="s">
        <v>11</v>
      </c>
      <c r="J167" s="26">
        <f t="shared" si="40"/>
        <v>0</v>
      </c>
      <c r="K167" s="26">
        <f t="shared" si="41"/>
        <v>0</v>
      </c>
      <c r="L167" s="26">
        <f t="shared" si="42"/>
        <v>0</v>
      </c>
      <c r="M167" s="26">
        <f t="shared" si="43"/>
        <v>0</v>
      </c>
      <c r="N167" s="27">
        <f t="shared" si="44"/>
        <v>0</v>
      </c>
    </row>
    <row r="168" spans="1:14" s="57" customFormat="1" ht="15" hidden="1">
      <c r="A168" s="63" t="s">
        <v>187</v>
      </c>
      <c r="B168" s="64" t="s">
        <v>4</v>
      </c>
      <c r="C168" s="64">
        <v>7</v>
      </c>
      <c r="D168" s="60">
        <v>83.41</v>
      </c>
      <c r="E168" s="60">
        <v>16.14</v>
      </c>
      <c r="F168" s="60">
        <f>D168+E168</f>
        <v>99.55</v>
      </c>
      <c r="G168" s="61">
        <f>H168/F168</f>
        <v>0</v>
      </c>
      <c r="H168" s="61">
        <v>0</v>
      </c>
      <c r="I168" s="75" t="s">
        <v>11</v>
      </c>
      <c r="J168" s="26">
        <f t="shared" si="40"/>
        <v>0</v>
      </c>
      <c r="K168" s="26">
        <f t="shared" si="41"/>
        <v>0</v>
      </c>
      <c r="L168" s="26">
        <f t="shared" si="42"/>
        <v>0</v>
      </c>
      <c r="M168" s="26">
        <f t="shared" si="43"/>
        <v>0</v>
      </c>
      <c r="N168" s="27">
        <f t="shared" si="44"/>
        <v>0</v>
      </c>
    </row>
    <row r="169" spans="1:14" s="57" customFormat="1" ht="30.75" thickBot="1">
      <c r="A169" s="30" t="s">
        <v>188</v>
      </c>
      <c r="B169" s="31" t="s">
        <v>7</v>
      </c>
      <c r="C169" s="31">
        <v>7</v>
      </c>
      <c r="D169" s="32">
        <v>121.43</v>
      </c>
      <c r="E169" s="32">
        <v>22.82</v>
      </c>
      <c r="F169" s="32">
        <f>D169+E169</f>
        <v>144.25</v>
      </c>
      <c r="G169" s="33">
        <v>1300</v>
      </c>
      <c r="H169" s="33">
        <f>F169*G169</f>
        <v>187525</v>
      </c>
      <c r="I169" s="43" t="s">
        <v>17</v>
      </c>
      <c r="J169" s="28">
        <f t="shared" si="40"/>
        <v>173460.625</v>
      </c>
      <c r="K169" s="28">
        <f t="shared" si="41"/>
        <v>170647.75</v>
      </c>
      <c r="L169" s="28">
        <f t="shared" si="42"/>
        <v>165022</v>
      </c>
      <c r="M169" s="28">
        <f t="shared" si="43"/>
        <v>159396.25</v>
      </c>
      <c r="N169" s="29">
        <f t="shared" si="44"/>
        <v>150020</v>
      </c>
    </row>
    <row r="170" spans="1:14" s="57" customFormat="1" ht="15">
      <c r="A170" s="85" t="s">
        <v>8</v>
      </c>
      <c r="B170" s="86"/>
      <c r="C170" s="87" t="s">
        <v>191</v>
      </c>
      <c r="D170" s="88">
        <v>187.17</v>
      </c>
      <c r="E170" s="88">
        <v>35.9</v>
      </c>
      <c r="F170" s="88">
        <f>D170+E170</f>
        <v>223.07</v>
      </c>
      <c r="G170" s="89">
        <v>1500</v>
      </c>
      <c r="H170" s="89">
        <f>F170*G170</f>
        <v>334605</v>
      </c>
      <c r="I170" s="84" t="s">
        <v>190</v>
      </c>
      <c r="J170" s="34">
        <f>H170-(H170*7.5%)</f>
        <v>309509.625</v>
      </c>
      <c r="K170" s="34">
        <f>H170-(H170*9%)</f>
        <v>304490.55</v>
      </c>
      <c r="L170" s="34">
        <f>H170-(H170*12%)</f>
        <v>294452.4</v>
      </c>
      <c r="M170" s="34">
        <f>H170-(H170*15%)</f>
        <v>284414.25</v>
      </c>
      <c r="N170" s="35">
        <f>H170-(H170*20%)</f>
        <v>267684</v>
      </c>
    </row>
    <row r="171" spans="1:14" s="57" customFormat="1" ht="15.75">
      <c r="A171" s="90" t="s">
        <v>6</v>
      </c>
      <c r="B171" s="91"/>
      <c r="C171" s="92" t="s">
        <v>192</v>
      </c>
      <c r="D171" s="93">
        <v>175.12</v>
      </c>
      <c r="E171" s="93">
        <v>29.25</v>
      </c>
      <c r="F171" s="93">
        <f>D171+E171</f>
        <v>204.37</v>
      </c>
      <c r="G171" s="94">
        <v>720</v>
      </c>
      <c r="H171" s="94">
        <f>F171*G171</f>
        <v>147146.4</v>
      </c>
      <c r="I171" s="95" t="s">
        <v>11</v>
      </c>
      <c r="J171" s="26">
        <f>H171-(H171*7.5%)</f>
        <v>136110.41999999998</v>
      </c>
      <c r="K171" s="26">
        <f>H171-(H171*9%)</f>
        <v>133903.224</v>
      </c>
      <c r="L171" s="26">
        <f>H171-(H171*12%)</f>
        <v>129488.832</v>
      </c>
      <c r="M171" s="26">
        <f>H171-(H171*15%)</f>
        <v>125074.44</v>
      </c>
      <c r="N171" s="27">
        <f>H171-(H171*20%)</f>
        <v>117717.12</v>
      </c>
    </row>
    <row r="172" spans="1:14" s="57" customFormat="1" ht="16.5" thickBot="1">
      <c r="A172" s="96" t="s">
        <v>189</v>
      </c>
      <c r="B172" s="97"/>
      <c r="C172" s="98" t="s">
        <v>192</v>
      </c>
      <c r="D172" s="99">
        <v>175.12</v>
      </c>
      <c r="E172" s="99">
        <v>29.25</v>
      </c>
      <c r="F172" s="99">
        <f>D172+E172</f>
        <v>204.37</v>
      </c>
      <c r="G172" s="100">
        <v>780</v>
      </c>
      <c r="H172" s="100">
        <f>F172*G172</f>
        <v>159408.6</v>
      </c>
      <c r="I172" s="101" t="s">
        <v>11</v>
      </c>
      <c r="J172" s="40">
        <f>H172-(H172*7.5%)</f>
        <v>147452.95500000002</v>
      </c>
      <c r="K172" s="40">
        <f>H172-(H172*9%)</f>
        <v>145061.826</v>
      </c>
      <c r="L172" s="40">
        <f>H172-(H172*12%)</f>
        <v>140279.568</v>
      </c>
      <c r="M172" s="40">
        <f>H172-(H172*15%)</f>
        <v>135497.31</v>
      </c>
      <c r="N172" s="41">
        <f>H172-(H172*20%)</f>
        <v>127526.88</v>
      </c>
    </row>
    <row r="173" s="57" customFormat="1" ht="15"/>
    <row r="174" s="57" customFormat="1" ht="15"/>
    <row r="175" s="57" customFormat="1" ht="15"/>
    <row r="176" s="57" customFormat="1" ht="15"/>
    <row r="177" s="57" customFormat="1" ht="15"/>
    <row r="178" s="57" customFormat="1" ht="15"/>
    <row r="179" s="57" customFormat="1" ht="15"/>
    <row r="180" s="57" customFormat="1" ht="15"/>
    <row r="181" s="57" customFormat="1" ht="15"/>
    <row r="182" s="57" customFormat="1" ht="15"/>
    <row r="183" s="57" customFormat="1" ht="15"/>
    <row r="184" s="57" customFormat="1" ht="15"/>
    <row r="185" s="57" customFormat="1" ht="15"/>
    <row r="186" s="57" customFormat="1" ht="15"/>
    <row r="187" s="57" customFormat="1" ht="15"/>
    <row r="188" s="57" customFormat="1" ht="15"/>
    <row r="189" s="57" customFormat="1" ht="15"/>
    <row r="190" s="57" customFormat="1" ht="15"/>
    <row r="191" s="57" customFormat="1" ht="15"/>
    <row r="192" s="57" customFormat="1" ht="15"/>
    <row r="193" s="57" customFormat="1" ht="15"/>
    <row r="194" s="57" customFormat="1" ht="15"/>
    <row r="195" s="57" customFormat="1" ht="15"/>
    <row r="196" s="57" customFormat="1" ht="15"/>
    <row r="197" s="57" customFormat="1" ht="15"/>
    <row r="198" s="57" customFormat="1" ht="15"/>
    <row r="199" s="57" customFormat="1" ht="15"/>
    <row r="200" s="57" customFormat="1" ht="15"/>
    <row r="201" s="57" customFormat="1" ht="15"/>
    <row r="202" s="57" customFormat="1" ht="15"/>
    <row r="203" s="57" customFormat="1" ht="15"/>
    <row r="204" s="57" customFormat="1" ht="15"/>
    <row r="205" s="57" customFormat="1" ht="15"/>
    <row r="206" s="57" customFormat="1" ht="15"/>
    <row r="207" s="57" customFormat="1" ht="15"/>
    <row r="208" s="57" customFormat="1" ht="15"/>
    <row r="209" s="57" customFormat="1" ht="15"/>
    <row r="210" s="57" customFormat="1" ht="15"/>
    <row r="211" s="57" customFormat="1" ht="15"/>
    <row r="212" s="57" customFormat="1" ht="15"/>
    <row r="213" s="57" customFormat="1" ht="15"/>
    <row r="214" s="57" customFormat="1" ht="15"/>
    <row r="215" s="57" customFormat="1" ht="15"/>
    <row r="216" s="57" customFormat="1" ht="15"/>
    <row r="217" s="57" customFormat="1" ht="15"/>
    <row r="218" s="57" customFormat="1" ht="15"/>
    <row r="219" s="57" customFormat="1" ht="15"/>
    <row r="220" s="57" customFormat="1" ht="15"/>
    <row r="221" s="57" customFormat="1" ht="15"/>
    <row r="222" s="57" customFormat="1" ht="15"/>
    <row r="223" s="57" customFormat="1" ht="15"/>
    <row r="224" s="57" customFormat="1" ht="15"/>
    <row r="225" s="57" customFormat="1" ht="15"/>
    <row r="226" s="57" customFormat="1" ht="15"/>
    <row r="227" s="57" customFormat="1" ht="15"/>
    <row r="228" s="57" customFormat="1" ht="15"/>
    <row r="229" s="57" customFormat="1" ht="15"/>
    <row r="230" s="57" customFormat="1" ht="15"/>
    <row r="231" s="57" customFormat="1" ht="15"/>
    <row r="232" s="57" customFormat="1" ht="15"/>
    <row r="233" s="57" customFormat="1" ht="15"/>
  </sheetData>
  <sheetProtection/>
  <autoFilter ref="A4:N172"/>
  <mergeCells count="3">
    <mergeCell ref="A171:B171"/>
    <mergeCell ref="A172:B172"/>
    <mergeCell ref="A1:J2"/>
  </mergeCells>
  <printOptions/>
  <pageMargins left="0.08" right="0.06" top="0.25" bottom="0.23" header="0.19" footer="0.1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2016-02-01T11:55:40Z</dcterms:modified>
  <cp:category/>
  <cp:version/>
  <cp:contentType/>
  <cp:contentStatus/>
</cp:coreProperties>
</file>